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'1-2'!$A$6:$L$64</definedName>
  </definedNames>
  <calcPr calcId="144525"/>
</workbook>
</file>

<file path=xl/calcChain.xml><?xml version="1.0" encoding="utf-8"?>
<calcChain xmlns="http://schemas.openxmlformats.org/spreadsheetml/2006/main">
  <c r="G9" i="9" l="1"/>
  <c r="G8" i="9"/>
  <c r="G7" i="9"/>
  <c r="G6" i="9"/>
  <c r="G16" i="7"/>
  <c r="AU9" i="7"/>
  <c r="G9" i="7"/>
  <c r="AU8" i="7"/>
  <c r="G8" i="7"/>
  <c r="AU7" i="7"/>
  <c r="G7" i="7"/>
  <c r="H20" i="6"/>
  <c r="G20" i="6"/>
  <c r="F20" i="6"/>
  <c r="J15" i="6"/>
  <c r="H15" i="6"/>
  <c r="G15" i="6"/>
  <c r="F15" i="6"/>
  <c r="J9" i="6"/>
  <c r="H9" i="6"/>
  <c r="G9" i="6"/>
  <c r="F9" i="6"/>
  <c r="J8" i="6"/>
  <c r="H8" i="6"/>
  <c r="G8" i="6"/>
  <c r="F8" i="6"/>
  <c r="J7" i="6"/>
  <c r="H7" i="6"/>
  <c r="G7" i="6"/>
  <c r="F7" i="6"/>
  <c r="F29" i="5"/>
  <c r="E29" i="5"/>
  <c r="E6" i="5"/>
  <c r="I16" i="4"/>
  <c r="I9" i="4"/>
  <c r="G9" i="4"/>
  <c r="I8" i="4"/>
  <c r="G8" i="4" s="1"/>
  <c r="I7" i="4"/>
  <c r="G7" i="4"/>
  <c r="D9" i="3"/>
  <c r="D8" i="3"/>
  <c r="D7" i="3"/>
  <c r="C40" i="2"/>
  <c r="E36" i="2"/>
</calcChain>
</file>

<file path=xl/sharedStrings.xml><?xml version="1.0" encoding="utf-8"?>
<sst xmlns="http://schemas.openxmlformats.org/spreadsheetml/2006/main" count="1666" uniqueCount="426">
  <si>
    <t>2022年部门预算</t>
  </si>
  <si>
    <t xml:space="preserve">
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</si>
  <si>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</si>
  <si>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</si>
  <si>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</si>
  <si>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</si>
  <si>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</si>
  <si>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</si>
  <si>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</si>
  <si>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</si>
  <si>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</si>
  <si>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</si>
  <si>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</si>
  <si>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</si>
  <si>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</si>
  <si>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</si>
  <si>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</si>
  <si>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</si>
  <si>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</si>
  <si>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</si>
  <si>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</si>
  <si>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</si>
  <si>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</si>
  <si>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</si>
  <si>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</si>
  <si>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</si>
  <si>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</si>
  <si>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</si>
  <si>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</si>
  <si>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</si>
  <si>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</si>
  <si>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</si>
  <si>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</si>
  <si>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</si>
  <si>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</si>
  <si>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</si>
  <si>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</si>
  <si>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</si>
  <si>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</si>
  <si>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</si>
  <si>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</si>
  <si>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</si>
  <si>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</si>
  <si>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</si>
  <si>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</si>
  <si>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</si>
  <si>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</si>
  <si>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</si>
  <si>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</si>
  <si>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</si>
  <si>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</si>
  <si>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</si>
  <si>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</si>
  <si>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</si>
  <si>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</si>
  <si>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</si>
  <si>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</si>
  <si>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</si>
  <si>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</si>
  <si>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</si>
  <si>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</si>
  <si>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</si>
  <si>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</si>
  <si>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</si>
  <si>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</si>
  <si>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</si>
  <si>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</si>
  <si>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</si>
  <si>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</si>
  <si>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</si>
  <si>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</si>
  <si>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331001</t>
  </si>
  <si>
    <r>
      <rPr>
        <sz val="11"/>
        <rFont val="宋体"/>
        <family val="3"/>
        <charset val="134"/>
      </rPr>
      <t>广元市应急管理局</t>
    </r>
  </si>
  <si>
    <t>331302</t>
  </si>
  <si>
    <r>
      <rPr>
        <sz val="11"/>
        <rFont val="宋体"/>
        <family val="3"/>
        <charset val="134"/>
      </rPr>
      <t>广元市应急管理科技信息中心</t>
    </r>
  </si>
  <si>
    <t>331303</t>
  </si>
  <si>
    <r>
      <rPr>
        <sz val="11"/>
        <rFont val="宋体"/>
        <family val="3"/>
        <charset val="134"/>
      </rPr>
      <t>广元市减灾事务中心</t>
    </r>
  </si>
  <si>
    <t>331304</t>
  </si>
  <si>
    <r>
      <rPr>
        <sz val="11"/>
        <rFont val="宋体"/>
        <family val="3"/>
        <charset val="134"/>
      </rPr>
      <t>广元市应急保障中心</t>
    </r>
  </si>
  <si>
    <t>331305</t>
  </si>
  <si>
    <r>
      <rPr>
        <sz val="11"/>
        <rFont val="宋体"/>
        <family val="3"/>
        <charset val="134"/>
      </rPr>
      <t>广元市防震减灾服务中心</t>
    </r>
  </si>
  <si>
    <t>331901</t>
  </si>
  <si>
    <r>
      <rPr>
        <sz val="11"/>
        <rFont val="宋体"/>
        <family val="3"/>
        <charset val="134"/>
      </rPr>
      <t>广元市生产安全应急救援支队</t>
    </r>
  </si>
  <si>
    <t>331902</t>
  </si>
  <si>
    <r>
      <rPr>
        <sz val="11"/>
        <rFont val="宋体"/>
        <family val="3"/>
        <charset val="134"/>
      </rPr>
      <t>广元市矿山安全培训中心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</si>
  <si>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</si>
  <si>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</si>
  <si>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</si>
  <si>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</si>
  <si>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</si>
  <si>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</si>
  <si>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</si>
  <si>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</si>
  <si>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</si>
  <si>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</si>
  <si>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</si>
  <si>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</si>
  <si>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</si>
  <si>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</si>
  <si>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</si>
  <si>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08</t>
  </si>
  <si>
    <r>
      <rPr>
        <sz val="11"/>
        <rFont val="宋体"/>
        <family val="3"/>
        <charset val="134"/>
      </rPr>
      <t> 死亡抚恤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</si>
  <si>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</si>
  <si>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</si>
  <si>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</si>
  <si>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t>221</t>
  </si>
  <si>
    <t>02</t>
  </si>
  <si>
    <r>
      <rPr>
        <sz val="11"/>
        <rFont val="宋体"/>
        <family val="3"/>
        <charset val="134"/>
      </rPr>
      <t> 住房公积金</t>
    </r>
  </si>
  <si>
    <t>224</t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</si>
  <si>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</si>
  <si>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一般行政管理事务</t>
    </r>
  </si>
  <si>
    <t>04</t>
  </si>
  <si>
    <r>
      <rPr>
        <sz val="11"/>
        <rFont val="宋体"/>
        <family val="3"/>
        <charset val="134"/>
      </rPr>
      <t> 灾害风险防治</t>
    </r>
  </si>
  <si>
    <t>99</t>
  </si>
  <si>
    <r>
      <rPr>
        <sz val="11"/>
        <rFont val="宋体"/>
        <family val="3"/>
        <charset val="134"/>
      </rPr>
      <t> 其他应急管理支出</t>
    </r>
  </si>
  <si>
    <r>
      <rPr>
        <sz val="11"/>
        <rFont val="宋体"/>
        <family val="3"/>
        <charset val="134"/>
      </rPr>
      <t> 其他地震事务支出</t>
    </r>
  </si>
  <si>
    <r>
      <rPr>
        <sz val="11"/>
        <rFont val="宋体"/>
        <family val="3"/>
        <charset val="134"/>
      </rPr>
      <t> 其他人力资源和社会保障管理事务支出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</si>
  <si>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</si>
  <si>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事业单位医疗</t>
    </r>
  </si>
  <si>
    <t>50</t>
  </si>
  <si>
    <r>
      <rPr>
        <sz val="11"/>
        <rFont val="宋体"/>
        <family val="3"/>
        <charset val="134"/>
      </rPr>
      <t> 事业运行</t>
    </r>
  </si>
  <si>
    <r>
      <rPr>
        <sz val="11"/>
        <rFont val="宋体"/>
        <family val="3"/>
        <charset val="134"/>
      </rPr>
      <t> 事业单位离退休</t>
    </r>
  </si>
  <si>
    <r>
      <rPr>
        <sz val="11"/>
        <rFont val="宋体"/>
        <family val="3"/>
        <charset val="134"/>
      </rPr>
      <t> 地震监测</t>
    </r>
  </si>
  <si>
    <t>203</t>
  </si>
  <si>
    <t>06</t>
  </si>
  <si>
    <t>03</t>
  </si>
  <si>
    <r>
      <rPr>
        <sz val="11"/>
        <rFont val="宋体"/>
        <family val="3"/>
        <charset val="134"/>
      </rPr>
      <t> 人民防空</t>
    </r>
  </si>
  <si>
    <r>
      <rPr>
        <sz val="11"/>
        <rFont val="宋体"/>
        <family val="3"/>
        <charset val="134"/>
      </rPr>
      <t> 应急救援</t>
    </r>
  </si>
  <si>
    <t>07</t>
  </si>
  <si>
    <r>
      <rPr>
        <sz val="11"/>
        <rFont val="宋体"/>
        <family val="3"/>
        <charset val="134"/>
      </rPr>
      <t> 自然灾害救灾补助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</si>
  <si>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</si>
  <si>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</si>
  <si>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</si>
  <si>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</si>
  <si>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</si>
  <si>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</si>
  <si>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</si>
  <si>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</si>
  <si>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</si>
  <si>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</si>
  <si>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</si>
  <si>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</si>
  <si>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</si>
  <si>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</si>
  <si>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</si>
  <si>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</si>
  <si>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</si>
  <si>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</si>
  <si>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</si>
  <si>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</si>
  <si>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</si>
  <si>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</si>
  <si>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</si>
  <si>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</si>
  <si>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</si>
  <si>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</si>
  <si>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</si>
  <si>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</si>
  <si>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</si>
  <si>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</si>
  <si>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</si>
  <si>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</si>
  <si>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</si>
  <si>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</si>
  <si>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</si>
  <si>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</si>
  <si>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</si>
  <si>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</si>
  <si>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</si>
  <si>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</si>
  <si>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财政拨款支出预算表（政府经济分类科目）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</si>
  <si>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</si>
  <si>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</si>
  <si>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</si>
  <si>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</si>
  <si>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</si>
  <si>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</si>
  <si>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</si>
  <si>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</si>
  <si>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</si>
  <si>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广元市应急管理局</t>
    </r>
  </si>
  <si>
    <r>
      <rPr>
        <sz val="11"/>
        <rFont val="宋体"/>
        <family val="3"/>
        <charset val="134"/>
      </rPr>
      <t>  机关工资福利支出</t>
    </r>
  </si>
  <si>
    <r>
      <rPr>
        <sz val="11"/>
        <rFont val="宋体"/>
        <family val="3"/>
        <charset val="134"/>
      </rPr>
      <t>501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</si>
  <si>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</si>
  <si>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 工资奖金津补贴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</si>
  <si>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</si>
  <si>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 社会保障缴费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</si>
  <si>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</si>
  <si>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 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</si>
  <si>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</si>
  <si>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  其他工资福利支出</t>
    </r>
  </si>
  <si>
    <r>
      <rPr>
        <sz val="11"/>
        <rFont val="宋体"/>
        <family val="3"/>
        <charset val="134"/>
      </rPr>
      <t>  机关商品和服务支出</t>
    </r>
  </si>
  <si>
    <r>
      <rPr>
        <sz val="11"/>
        <rFont val="宋体"/>
        <family val="3"/>
        <charset val="134"/>
      </rPr>
      <t>502</t>
    </r>
  </si>
  <si>
    <r>
      <rPr>
        <sz val="11"/>
        <rFont val="宋体"/>
        <family val="3"/>
        <charset val="134"/>
      </rPr>
      <t>    办公经费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</si>
  <si>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</si>
  <si>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 委托业务费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</si>
  <si>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</si>
  <si>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   公务接待费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</si>
  <si>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</si>
  <si>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  公务用车运行维护费</t>
    </r>
  </si>
  <si>
    <r>
      <rPr>
        <sz val="11"/>
        <rFont val="宋体"/>
        <family val="3"/>
        <charset val="134"/>
      </rPr>
      <t>    其他商品和服务支出</t>
    </r>
  </si>
  <si>
    <r>
      <rPr>
        <sz val="11"/>
        <rFont val="宋体"/>
        <family val="3"/>
        <charset val="134"/>
      </rPr>
      <t>  机关资本性支出（一）</t>
    </r>
  </si>
  <si>
    <r>
      <rPr>
        <sz val="11"/>
        <rFont val="宋体"/>
        <family val="3"/>
        <charset val="134"/>
      </rPr>
      <t>503</t>
    </r>
  </si>
  <si>
    <r>
      <rPr>
        <sz val="11"/>
        <rFont val="宋体"/>
        <family val="3"/>
        <charset val="134"/>
      </rPr>
      <t>    公务用车购置</t>
    </r>
  </si>
  <si>
    <r>
      <rPr>
        <sz val="11"/>
        <rFont val="宋体"/>
        <family val="3"/>
        <charset val="134"/>
      </rPr>
      <t>    其他资本性支出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</si>
  <si>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</si>
  <si>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509</t>
    </r>
  </si>
  <si>
    <r>
      <rPr>
        <sz val="11"/>
        <rFont val="宋体"/>
        <family val="3"/>
        <charset val="134"/>
      </rPr>
      <t>    社会福利和救助</t>
    </r>
  </si>
  <si>
    <r>
      <rPr>
        <sz val="11"/>
        <rFont val="宋体"/>
        <family val="3"/>
        <charset val="134"/>
      </rPr>
      <t>  其他支出</t>
    </r>
  </si>
  <si>
    <r>
      <rPr>
        <sz val="11"/>
        <rFont val="宋体"/>
        <family val="3"/>
        <charset val="134"/>
      </rPr>
      <t>599</t>
    </r>
  </si>
  <si>
    <r>
      <rPr>
        <sz val="11"/>
        <rFont val="宋体"/>
        <family val="3"/>
        <charset val="134"/>
      </rPr>
      <t>    其他支出</t>
    </r>
  </si>
  <si>
    <r>
      <rPr>
        <sz val="11"/>
        <rFont val="宋体"/>
        <family val="3"/>
        <charset val="134"/>
      </rPr>
      <t> 广元市应急管理科技信息中心</t>
    </r>
  </si>
  <si>
    <r>
      <rPr>
        <sz val="11"/>
        <rFont val="宋体"/>
        <family val="3"/>
        <charset val="134"/>
      </rPr>
      <t>  对事业单位经常性补助</t>
    </r>
  </si>
  <si>
    <r>
      <rPr>
        <sz val="11"/>
        <rFont val="宋体"/>
        <family val="3"/>
        <charset val="134"/>
      </rPr>
      <t>505</t>
    </r>
  </si>
  <si>
    <r>
      <rPr>
        <sz val="11"/>
        <rFont val="宋体"/>
        <family val="3"/>
        <charset val="134"/>
      </rPr>
      <t>    工资福利支出</t>
    </r>
  </si>
  <si>
    <r>
      <rPr>
        <sz val="11"/>
        <rFont val="宋体"/>
        <family val="3"/>
        <charset val="134"/>
      </rPr>
      <t>    商品和服务支出</t>
    </r>
  </si>
  <si>
    <r>
      <rPr>
        <sz val="11"/>
        <rFont val="宋体"/>
        <family val="3"/>
        <charset val="134"/>
      </rPr>
      <t> 广元市减灾事务中心</t>
    </r>
  </si>
  <si>
    <r>
      <rPr>
        <sz val="11"/>
        <rFont val="宋体"/>
        <family val="3"/>
        <charset val="134"/>
      </rPr>
      <t> 广元市应急保障中心</t>
    </r>
  </si>
  <si>
    <r>
      <rPr>
        <sz val="11"/>
        <rFont val="宋体"/>
        <family val="3"/>
        <charset val="134"/>
      </rPr>
      <t> 广元市防震减灾服务中心</t>
    </r>
  </si>
  <si>
    <r>
      <rPr>
        <sz val="11"/>
        <rFont val="宋体"/>
        <family val="3"/>
        <charset val="134"/>
      </rPr>
      <t> 广元市生产安全应急救援支队</t>
    </r>
  </si>
  <si>
    <r>
      <rPr>
        <sz val="11"/>
        <rFont val="宋体"/>
        <family val="3"/>
        <charset val="134"/>
      </rPr>
      <t>  对事业单位资本性补助</t>
    </r>
  </si>
  <si>
    <r>
      <rPr>
        <sz val="11"/>
        <rFont val="宋体"/>
        <family val="3"/>
        <charset val="134"/>
      </rPr>
      <t>506</t>
    </r>
  </si>
  <si>
    <r>
      <rPr>
        <sz val="11"/>
        <rFont val="宋体"/>
        <family val="3"/>
        <charset val="134"/>
      </rPr>
      <t>    资本性支出（一）</t>
    </r>
  </si>
  <si>
    <r>
      <rPr>
        <sz val="11"/>
        <rFont val="宋体"/>
        <family val="3"/>
        <charset val="134"/>
      </rPr>
      <t> 广元市矿山安全培训中心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</si>
  <si>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</si>
  <si>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</si>
  <si>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</si>
  <si>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</si>
  <si>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</si>
  <si>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</si>
  <si>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</si>
  <si>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</si>
  <si>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</si>
  <si>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</si>
  <si>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</si>
  <si>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</si>
  <si>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</si>
  <si>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</si>
  <si>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</si>
  <si>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</si>
  <si>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</si>
  <si>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</si>
  <si>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</si>
  <si>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</si>
  <si>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</si>
  <si>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</si>
  <si>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</si>
  <si>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</si>
  <si>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</si>
  <si>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</si>
  <si>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</si>
  <si>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</si>
  <si>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</si>
  <si>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</si>
  <si>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</si>
  <si>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</si>
  <si>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</si>
  <si>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</si>
  <si>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</si>
  <si>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</si>
  <si>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</si>
  <si>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</si>
  <si>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</si>
  <si>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</si>
  <si>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</si>
  <si>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</si>
  <si>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</si>
  <si>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</si>
  <si>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</si>
  <si>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</si>
  <si>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</si>
  <si>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</si>
  <si>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</si>
  <si>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</si>
  <si>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</si>
  <si>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</si>
  <si>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</si>
  <si>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</si>
  <si>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</si>
  <si>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</si>
  <si>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</si>
  <si>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</si>
  <si>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</si>
  <si>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</si>
  <si>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</si>
  <si>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</si>
  <si>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</si>
  <si>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</si>
  <si>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</si>
  <si>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</si>
  <si>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</si>
  <si>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</si>
  <si>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</si>
  <si>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</si>
  <si>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</si>
  <si>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</si>
  <si>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</si>
  <si>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</si>
  <si>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</si>
  <si>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</si>
  <si>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</si>
  <si>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</si>
  <si>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</si>
  <si>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</si>
  <si>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</si>
  <si>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</si>
  <si>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</si>
  <si>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</si>
  <si>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</si>
  <si>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</si>
  <si>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</si>
  <si>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</si>
  <si>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</si>
  <si>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</si>
  <si>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</si>
  <si>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</si>
  <si>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</si>
  <si>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</si>
  <si>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</si>
  <si>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</si>
  <si>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</si>
  <si>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</si>
  <si>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</si>
  <si>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</si>
  <si>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</si>
  <si>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</si>
  <si>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</si>
  <si>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</si>
  <si>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</si>
  <si>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</si>
  <si>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</si>
  <si>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family val="3"/>
        <charset val="134"/>
      </rPr>
      <t> 机关工资福利支出</t>
    </r>
  </si>
  <si>
    <t>50101</t>
  </si>
  <si>
    <r>
      <rPr>
        <sz val="11"/>
        <rFont val="宋体"/>
        <family val="3"/>
        <charset val="134"/>
      </rPr>
      <t>  工资奖金津补贴</t>
    </r>
  </si>
  <si>
    <t>50103</t>
  </si>
  <si>
    <r>
      <rPr>
        <sz val="11"/>
        <rFont val="宋体"/>
        <family val="3"/>
        <charset val="134"/>
      </rPr>
      <t>  住房公积金</t>
    </r>
  </si>
  <si>
    <t>50102</t>
  </si>
  <si>
    <r>
      <rPr>
        <sz val="11"/>
        <rFont val="宋体"/>
        <family val="3"/>
        <charset val="134"/>
      </rPr>
      <t>  社会保障缴费</t>
    </r>
  </si>
  <si>
    <t>50199</t>
  </si>
  <si>
    <r>
      <rPr>
        <sz val="11"/>
        <rFont val="宋体"/>
        <family val="3"/>
        <charset val="134"/>
      </rPr>
      <t>  其他工资福利支出</t>
    </r>
  </si>
  <si>
    <t>502</t>
  </si>
  <si>
    <r>
      <rPr>
        <sz val="11"/>
        <rFont val="宋体"/>
        <family val="3"/>
        <charset val="134"/>
      </rPr>
      <t> 机关商品和服务支出</t>
    </r>
  </si>
  <si>
    <t>50201</t>
  </si>
  <si>
    <r>
      <rPr>
        <sz val="11"/>
        <rFont val="宋体"/>
        <family val="3"/>
        <charset val="134"/>
      </rPr>
      <t>  办公经费</t>
    </r>
  </si>
  <si>
    <t>50208</t>
  </si>
  <si>
    <r>
      <rPr>
        <sz val="11"/>
        <rFont val="宋体"/>
        <family val="3"/>
        <charset val="134"/>
      </rPr>
      <t>  公务用车运行维护费</t>
    </r>
  </si>
  <si>
    <t>50299</t>
  </si>
  <si>
    <r>
      <rPr>
        <sz val="11"/>
        <rFont val="宋体"/>
        <family val="3"/>
        <charset val="134"/>
      </rPr>
      <t>  其他商品和服务支出</t>
    </r>
  </si>
  <si>
    <t>50206</t>
  </si>
  <si>
    <r>
      <rPr>
        <sz val="11"/>
        <rFont val="宋体"/>
        <family val="3"/>
        <charset val="134"/>
      </rPr>
      <t>  公务接待费</t>
    </r>
  </si>
  <si>
    <t>509</t>
  </si>
  <si>
    <r>
      <rPr>
        <sz val="11"/>
        <rFont val="宋体"/>
        <family val="3"/>
        <charset val="134"/>
      </rPr>
      <t> 对个人和家庭的补助</t>
    </r>
  </si>
  <si>
    <t>50901</t>
  </si>
  <si>
    <r>
      <rPr>
        <sz val="11"/>
        <rFont val="宋体"/>
        <family val="3"/>
        <charset val="134"/>
      </rPr>
      <t>  社会福利和救助</t>
    </r>
  </si>
  <si>
    <t>505</t>
  </si>
  <si>
    <r>
      <rPr>
        <sz val="11"/>
        <rFont val="宋体"/>
        <family val="3"/>
        <charset val="134"/>
      </rPr>
      <t> 对事业单位经常性补助</t>
    </r>
  </si>
  <si>
    <t>50501</t>
  </si>
  <si>
    <r>
      <rPr>
        <sz val="11"/>
        <rFont val="宋体"/>
        <family val="3"/>
        <charset val="134"/>
      </rPr>
      <t>  工资福利支出</t>
    </r>
  </si>
  <si>
    <t>50502</t>
  </si>
  <si>
    <r>
      <rPr>
        <sz val="11"/>
        <rFont val="宋体"/>
        <family val="3"/>
        <charset val="134"/>
      </rPr>
      <t>  商品和服务支出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</si>
  <si>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</si>
  <si>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</si>
  <si>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</si>
  <si>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危化诊断排查</t>
    </r>
  </si>
  <si>
    <r>
      <rPr>
        <sz val="11"/>
        <rFont val="宋体"/>
        <family val="3"/>
        <charset val="134"/>
      </rPr>
      <t>  应急处突经费</t>
    </r>
  </si>
  <si>
    <r>
      <rPr>
        <sz val="11"/>
        <rFont val="宋体"/>
        <family val="3"/>
        <charset val="134"/>
      </rPr>
      <t>  政府购买服务人员工资机关</t>
    </r>
  </si>
  <si>
    <r>
      <rPr>
        <sz val="11"/>
        <rFont val="宋体"/>
        <family val="3"/>
        <charset val="134"/>
      </rPr>
      <t>  危险化学品企业电路运维保障经费</t>
    </r>
  </si>
  <si>
    <r>
      <rPr>
        <sz val="11"/>
        <rFont val="宋体"/>
        <family val="3"/>
        <charset val="134"/>
      </rPr>
      <t>  应急管理综合信息平台运行维护</t>
    </r>
  </si>
  <si>
    <r>
      <rPr>
        <sz val="11"/>
        <rFont val="宋体"/>
        <family val="3"/>
        <charset val="134"/>
      </rPr>
      <t>  公务用车更新采购</t>
    </r>
  </si>
  <si>
    <r>
      <rPr>
        <sz val="11"/>
        <rFont val="宋体"/>
        <family val="3"/>
        <charset val="134"/>
      </rPr>
      <t>  纪检工作经费</t>
    </r>
  </si>
  <si>
    <r>
      <rPr>
        <sz val="11"/>
        <rFont val="宋体"/>
        <family val="3"/>
        <charset val="134"/>
      </rPr>
      <t>  乡村振兴工作经费应急机关</t>
    </r>
  </si>
  <si>
    <r>
      <rPr>
        <sz val="11"/>
        <rFont val="宋体"/>
        <family val="3"/>
        <charset val="134"/>
      </rPr>
      <t>  专家服务费</t>
    </r>
  </si>
  <si>
    <r>
      <rPr>
        <sz val="11"/>
        <rFont val="宋体"/>
        <family val="3"/>
        <charset val="134"/>
      </rPr>
      <t>  十四五规划编制</t>
    </r>
  </si>
  <si>
    <r>
      <rPr>
        <sz val="11"/>
        <rFont val="宋体"/>
        <family val="3"/>
        <charset val="134"/>
      </rPr>
      <t>  省应急救援能力提升行动计划（2019-2021）项目补助资金</t>
    </r>
  </si>
  <si>
    <r>
      <rPr>
        <sz val="11"/>
        <rFont val="宋体"/>
        <family val="3"/>
        <charset val="134"/>
      </rPr>
      <t>  12350安全生产举报电话奖励</t>
    </r>
  </si>
  <si>
    <r>
      <rPr>
        <sz val="11"/>
        <rFont val="宋体"/>
        <family val="3"/>
        <charset val="134"/>
      </rPr>
      <t>  第一次全国自然灾害综合风险普查工作经费</t>
    </r>
  </si>
  <si>
    <r>
      <rPr>
        <sz val="11"/>
        <rFont val="宋体"/>
        <family val="3"/>
        <charset val="134"/>
      </rPr>
      <t>  自然灾害救灾资金</t>
    </r>
  </si>
  <si>
    <r>
      <rPr>
        <sz val="11"/>
        <rFont val="宋体"/>
        <family val="3"/>
        <charset val="134"/>
      </rPr>
      <t>  救援基地3</t>
    </r>
  </si>
  <si>
    <r>
      <rPr>
        <sz val="11"/>
        <rFont val="宋体"/>
        <family val="3"/>
        <charset val="134"/>
      </rPr>
      <t>  全国自然灾害风险普查经费上级</t>
    </r>
  </si>
  <si>
    <r>
      <rPr>
        <sz val="11"/>
        <rFont val="宋体"/>
        <family val="3"/>
        <charset val="134"/>
      </rPr>
      <t>  地震预警信息服务费</t>
    </r>
  </si>
  <si>
    <r>
      <rPr>
        <sz val="11"/>
        <rFont val="宋体"/>
        <family val="3"/>
        <charset val="134"/>
      </rPr>
      <t>  市直属事业单位公开引进高层次人才工作补助</t>
    </r>
  </si>
  <si>
    <r>
      <rPr>
        <sz val="11"/>
        <rFont val="宋体"/>
        <family val="3"/>
        <charset val="134"/>
      </rPr>
      <t>  2020年市级部门单位目标预发部分（第二批））</t>
    </r>
  </si>
  <si>
    <r>
      <rPr>
        <sz val="11"/>
        <rFont val="宋体"/>
        <family val="3"/>
        <charset val="134"/>
      </rPr>
      <t>  科技和信息化建设工作经费</t>
    </r>
  </si>
  <si>
    <r>
      <rPr>
        <sz val="11"/>
        <rFont val="宋体"/>
        <family val="3"/>
        <charset val="134"/>
      </rPr>
      <t>  政府购买服务人员工资</t>
    </r>
  </si>
  <si>
    <r>
      <rPr>
        <sz val="11"/>
        <rFont val="宋体"/>
        <family val="3"/>
        <charset val="134"/>
      </rPr>
      <t>  查灾、核灾、灾害评估及灾害信息人员培训工作经费</t>
    </r>
  </si>
  <si>
    <r>
      <rPr>
        <sz val="11"/>
        <rFont val="宋体"/>
        <family val="3"/>
        <charset val="134"/>
      </rPr>
      <t>  大型避难场所设备设施维修维护</t>
    </r>
  </si>
  <si>
    <r>
      <rPr>
        <sz val="11"/>
        <rFont val="宋体"/>
        <family val="3"/>
        <charset val="134"/>
      </rPr>
      <t>  综合应急保障经费</t>
    </r>
  </si>
  <si>
    <r>
      <rPr>
        <sz val="11"/>
        <rFont val="宋体"/>
        <family val="3"/>
        <charset val="134"/>
      </rPr>
      <t>  应急指挥中心运行维护费</t>
    </r>
  </si>
  <si>
    <r>
      <rPr>
        <sz val="11"/>
        <rFont val="宋体"/>
        <family val="3"/>
        <charset val="134"/>
      </rPr>
      <t>  全市灾情报送平台网络租赁费和应急电话使用费</t>
    </r>
  </si>
  <si>
    <r>
      <rPr>
        <sz val="11"/>
        <rFont val="宋体"/>
        <family val="3"/>
        <charset val="134"/>
      </rPr>
      <t>  应急管理处置培训经费</t>
    </r>
  </si>
  <si>
    <r>
      <rPr>
        <sz val="11"/>
        <rFont val="宋体"/>
        <family val="3"/>
        <charset val="134"/>
      </rPr>
      <t>  智慧广元公共安全平台政府指挥系统</t>
    </r>
  </si>
  <si>
    <r>
      <rPr>
        <sz val="11"/>
        <rFont val="宋体"/>
        <family val="3"/>
        <charset val="134"/>
      </rPr>
      <t>  应急指挥专线</t>
    </r>
  </si>
  <si>
    <r>
      <rPr>
        <sz val="11"/>
        <rFont val="宋体"/>
        <family val="3"/>
        <charset val="134"/>
      </rPr>
      <t>  乡村振兴工作资金</t>
    </r>
  </si>
  <si>
    <r>
      <rPr>
        <sz val="11"/>
        <rFont val="宋体"/>
        <family val="3"/>
        <charset val="134"/>
      </rPr>
      <t>  地震监测项目</t>
    </r>
  </si>
  <si>
    <r>
      <rPr>
        <sz val="11"/>
        <rFont val="宋体"/>
        <family val="3"/>
        <charset val="134"/>
      </rPr>
      <t>  防震减灾科普宣传</t>
    </r>
  </si>
  <si>
    <r>
      <rPr>
        <sz val="11"/>
        <rFont val="宋体"/>
        <family val="3"/>
        <charset val="134"/>
      </rPr>
      <t>  四川省人民防空建设补助资金</t>
    </r>
  </si>
  <si>
    <r>
      <rPr>
        <sz val="11"/>
        <rFont val="宋体"/>
        <family val="3"/>
        <charset val="134"/>
      </rPr>
      <t>  控编人员基本保障经费</t>
    </r>
  </si>
  <si>
    <r>
      <rPr>
        <sz val="11"/>
        <rFont val="宋体"/>
        <family val="3"/>
        <charset val="134"/>
      </rPr>
      <t>  战备值班费</t>
    </r>
  </si>
  <si>
    <r>
      <rPr>
        <sz val="11"/>
        <rFont val="宋体"/>
        <family val="3"/>
        <charset val="134"/>
      </rPr>
      <t>  应急救援业务能力提升经费</t>
    </r>
  </si>
  <si>
    <r>
      <rPr>
        <sz val="11"/>
        <rFont val="宋体"/>
        <family val="3"/>
        <charset val="134"/>
      </rPr>
      <t>  应急救援信息指挥平台建设费</t>
    </r>
  </si>
  <si>
    <r>
      <rPr>
        <sz val="11"/>
        <rFont val="宋体"/>
        <family val="3"/>
        <charset val="134"/>
      </rPr>
      <t>  乡村振兴工作经费</t>
    </r>
  </si>
  <si>
    <r>
      <rPr>
        <sz val="11"/>
        <rFont val="宋体"/>
        <family val="3"/>
        <charset val="134"/>
      </rPr>
      <t>  综合楼外墙维修改造项目</t>
    </r>
  </si>
  <si>
    <r>
      <rPr>
        <sz val="11"/>
        <rFont val="宋体"/>
        <family val="3"/>
        <charset val="134"/>
      </rPr>
      <t>  考试点交叉监考费</t>
    </r>
  </si>
  <si>
    <r>
      <rPr>
        <sz val="11"/>
        <rFont val="宋体"/>
        <family val="3"/>
        <charset val="134"/>
      </rPr>
      <t>  防灾减灾训练基地维护运行费</t>
    </r>
  </si>
  <si>
    <r>
      <rPr>
        <sz val="11"/>
        <rFont val="宋体"/>
        <family val="3"/>
        <charset val="134"/>
      </rPr>
      <t>  安全生产培训实操考试点建设资金</t>
    </r>
  </si>
  <si>
    <r>
      <rPr>
        <sz val="11"/>
        <rFont val="宋体"/>
        <family val="3"/>
        <charset val="134"/>
      </rPr>
      <t>  考试中心日常运行费用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</si>
  <si>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</si>
  <si>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</si>
  <si>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</si>
  <si>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</si>
  <si>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</si>
  <si>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</si>
  <si>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</si>
  <si>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</si>
  <si>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</si>
  <si>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</si>
  <si>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</si>
  <si>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</si>
  <si>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</si>
  <si>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</si>
  <si>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</si>
  <si>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部门：广元市应急管理局</t>
    <phoneticPr fontId="15" type="noConversion"/>
  </si>
  <si>
    <t>部门：广元市应急管理局</t>
    <phoneticPr fontId="15" type="noConversion"/>
  </si>
  <si>
    <t>2022年本单位未在政府性基金预算拨款安排“三公”经费支出。</t>
    <phoneticPr fontId="15" type="noConversion"/>
  </si>
  <si>
    <t>部门：广元市应急管理局</t>
    <phoneticPr fontId="15" type="noConversion"/>
  </si>
  <si>
    <t>备注：本表无数据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</si>
</sst>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yy&quot;年&quot;mm&quot;月&quot;dd&quot;日&quot;"/>
    <numFmt numFmtId="177" formatCode="_ * #,##0.0000_ ;_ * \-#,##0.0000_ ;_ * &quot;-&quot;??_ ;_ @_ "/>
    <numFmt numFmtId="178" formatCode="#,##0.0000"/>
  </numFmts>
  <fonts count="17">
    <font>
      <sz val="11"/>
      <color indexed="8"/>
      <name val="等线"/>
      <charset val="1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1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0" fontId="0" fillId="0" borderId="0" xfId="1" applyNumberFormat="1" applyFo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2" applyNumberFormat="1" applyFont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topLeftCell="A2" workbookViewId="0">
      <selection activeCell="A3" sqref="A3"/>
    </sheetView>
  </sheetViews>
  <sheetFormatPr defaultColWidth="9.75" defaultRowHeight="14.25"/>
  <cols>
    <col min="1" max="1" width="143.625" customWidth="1"/>
    <col min="2" max="2" width="9.75" customWidth="1"/>
  </cols>
  <sheetData>
    <row r="1" spans="1:1" ht="85.15" customHeight="1">
      <c r="A1" s="54"/>
    </row>
    <row r="2" spans="1:1" ht="195.6" customHeight="1">
      <c r="A2" s="55" t="s">
        <v>0</v>
      </c>
    </row>
    <row r="3" spans="1:1" ht="146.65" customHeight="1">
      <c r="A3" s="56">
        <v>44614</v>
      </c>
    </row>
  </sheetData>
  <phoneticPr fontId="1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10" activePane="bottomLeft" state="frozen"/>
      <selection pane="bottomLeft" activeCell="C11" sqref="C11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406</v>
      </c>
      <c r="J1" s="5"/>
    </row>
    <row r="2" spans="1:10" ht="22.9" customHeight="1">
      <c r="A2" s="1"/>
      <c r="B2" s="63" t="s">
        <v>407</v>
      </c>
      <c r="C2" s="63"/>
      <c r="D2" s="63"/>
      <c r="E2" s="63"/>
      <c r="F2" s="63"/>
      <c r="G2" s="63"/>
      <c r="H2" s="63"/>
      <c r="I2" s="63"/>
      <c r="J2" s="5" t="s">
        <v>2</v>
      </c>
    </row>
    <row r="3" spans="1:10" ht="19.5" customHeight="1">
      <c r="A3" s="3"/>
      <c r="B3" s="64" t="s">
        <v>421</v>
      </c>
      <c r="C3" s="64"/>
      <c r="D3" s="19"/>
      <c r="E3" s="19"/>
      <c r="F3" s="19"/>
      <c r="G3" s="19"/>
      <c r="H3" s="19"/>
      <c r="I3" s="19" t="s">
        <v>4</v>
      </c>
      <c r="J3" s="20"/>
    </row>
    <row r="4" spans="1:10" ht="24.4" customHeight="1">
      <c r="A4" s="5"/>
      <c r="B4" s="67" t="s">
        <v>408</v>
      </c>
      <c r="C4" s="67" t="s">
        <v>69</v>
      </c>
      <c r="D4" s="67" t="s">
        <v>409</v>
      </c>
      <c r="E4" s="67"/>
      <c r="F4" s="67"/>
      <c r="G4" s="67"/>
      <c r="H4" s="67"/>
      <c r="I4" s="67"/>
      <c r="J4" s="21"/>
    </row>
    <row r="5" spans="1:10" ht="24.4" customHeight="1">
      <c r="A5" s="7"/>
      <c r="B5" s="67"/>
      <c r="C5" s="67"/>
      <c r="D5" s="67" t="s">
        <v>57</v>
      </c>
      <c r="E5" s="62" t="s">
        <v>261</v>
      </c>
      <c r="F5" s="67" t="s">
        <v>410</v>
      </c>
      <c r="G5" s="67"/>
      <c r="H5" s="67"/>
      <c r="I5" s="67" t="s">
        <v>266</v>
      </c>
      <c r="J5" s="21"/>
    </row>
    <row r="6" spans="1:10" ht="24.4" customHeight="1">
      <c r="A6" s="7"/>
      <c r="B6" s="67"/>
      <c r="C6" s="67"/>
      <c r="D6" s="67"/>
      <c r="E6" s="62"/>
      <c r="F6" s="6" t="s">
        <v>179</v>
      </c>
      <c r="G6" s="6" t="s">
        <v>411</v>
      </c>
      <c r="H6" s="6" t="s">
        <v>412</v>
      </c>
      <c r="I6" s="67"/>
      <c r="J6" s="22"/>
    </row>
    <row r="7" spans="1:10" ht="22.9" customHeight="1">
      <c r="A7" s="8"/>
      <c r="B7" s="9"/>
      <c r="C7" s="9" t="s">
        <v>70</v>
      </c>
      <c r="D7" s="15">
        <v>82.4</v>
      </c>
      <c r="E7" s="15"/>
      <c r="F7" s="15">
        <v>71.400000000000006</v>
      </c>
      <c r="G7" s="15">
        <v>55.87</v>
      </c>
      <c r="H7" s="15">
        <v>15.53</v>
      </c>
      <c r="I7" s="15">
        <v>11</v>
      </c>
      <c r="J7" s="23"/>
    </row>
    <row r="8" spans="1:10" ht="22.9" customHeight="1">
      <c r="A8" s="7"/>
      <c r="B8" s="10"/>
      <c r="C8" s="10" t="s">
        <v>21</v>
      </c>
      <c r="D8" s="16">
        <v>82.4</v>
      </c>
      <c r="E8" s="16"/>
      <c r="F8" s="16">
        <v>71.400000000000006</v>
      </c>
      <c r="G8" s="16">
        <v>55.87</v>
      </c>
      <c r="H8" s="16">
        <v>15.53</v>
      </c>
      <c r="I8" s="16">
        <v>11</v>
      </c>
      <c r="J8" s="21"/>
    </row>
    <row r="9" spans="1:10" ht="22.9" customHeight="1">
      <c r="A9" s="65"/>
      <c r="B9" s="10" t="s">
        <v>71</v>
      </c>
      <c r="C9" s="10" t="s">
        <v>180</v>
      </c>
      <c r="D9" s="17">
        <v>70.400000000000006</v>
      </c>
      <c r="E9" s="17"/>
      <c r="F9" s="17">
        <v>63.7</v>
      </c>
      <c r="G9" s="17">
        <v>55.87</v>
      </c>
      <c r="H9" s="17">
        <v>7.83</v>
      </c>
      <c r="I9" s="17">
        <v>6.7</v>
      </c>
      <c r="J9" s="21"/>
    </row>
    <row r="10" spans="1:10" ht="22.9" customHeight="1">
      <c r="A10" s="65"/>
      <c r="B10" s="10" t="s">
        <v>73</v>
      </c>
      <c r="C10" s="10" t="s">
        <v>211</v>
      </c>
      <c r="D10" s="17">
        <v>3.45</v>
      </c>
      <c r="E10" s="17"/>
      <c r="F10" s="17">
        <v>3</v>
      </c>
      <c r="G10" s="17"/>
      <c r="H10" s="17">
        <v>3</v>
      </c>
      <c r="I10" s="17">
        <v>0.45</v>
      </c>
      <c r="J10" s="21"/>
    </row>
    <row r="11" spans="1:10" ht="22.9" customHeight="1">
      <c r="A11" s="65"/>
      <c r="B11" s="10" t="s">
        <v>75</v>
      </c>
      <c r="C11" s="10" t="s">
        <v>216</v>
      </c>
      <c r="D11" s="17"/>
      <c r="E11" s="17"/>
      <c r="F11" s="17"/>
      <c r="G11" s="17"/>
      <c r="H11" s="17"/>
      <c r="I11" s="17"/>
      <c r="J11" s="21"/>
    </row>
    <row r="12" spans="1:10" ht="22.9" customHeight="1">
      <c r="A12" s="65"/>
      <c r="B12" s="10" t="s">
        <v>77</v>
      </c>
      <c r="C12" s="10" t="s">
        <v>217</v>
      </c>
      <c r="D12" s="17">
        <v>0.5</v>
      </c>
      <c r="E12" s="17"/>
      <c r="F12" s="17"/>
      <c r="G12" s="17"/>
      <c r="H12" s="17"/>
      <c r="I12" s="17">
        <v>0.5</v>
      </c>
      <c r="J12" s="21"/>
    </row>
    <row r="13" spans="1:10" ht="22.9" customHeight="1">
      <c r="A13" s="65"/>
      <c r="B13" s="10" t="s">
        <v>79</v>
      </c>
      <c r="C13" s="10" t="s">
        <v>218</v>
      </c>
      <c r="D13" s="17">
        <v>3.1</v>
      </c>
      <c r="E13" s="17"/>
      <c r="F13" s="17">
        <v>1.7</v>
      </c>
      <c r="G13" s="17"/>
      <c r="H13" s="17">
        <v>1.7</v>
      </c>
      <c r="I13" s="17">
        <v>1.4</v>
      </c>
      <c r="J13" s="21"/>
    </row>
    <row r="14" spans="1:10" ht="22.9" customHeight="1">
      <c r="A14" s="65"/>
      <c r="B14" s="10" t="s">
        <v>81</v>
      </c>
      <c r="C14" s="10" t="s">
        <v>219</v>
      </c>
      <c r="D14" s="17">
        <v>1</v>
      </c>
      <c r="E14" s="17"/>
      <c r="F14" s="17"/>
      <c r="G14" s="17"/>
      <c r="H14" s="17"/>
      <c r="I14" s="17">
        <v>1</v>
      </c>
      <c r="J14" s="21"/>
    </row>
    <row r="15" spans="1:10" ht="22.9" customHeight="1">
      <c r="A15" s="65"/>
      <c r="B15" s="10" t="s">
        <v>83</v>
      </c>
      <c r="C15" s="10" t="s">
        <v>223</v>
      </c>
      <c r="D15" s="17">
        <v>3.95</v>
      </c>
      <c r="E15" s="17"/>
      <c r="F15" s="17">
        <v>3</v>
      </c>
      <c r="G15" s="17"/>
      <c r="H15" s="17">
        <v>3</v>
      </c>
      <c r="I15" s="17">
        <v>0.95</v>
      </c>
      <c r="J15" s="21"/>
    </row>
    <row r="16" spans="1:10" ht="9.75" customHeight="1">
      <c r="A16" s="11"/>
      <c r="B16" s="11"/>
      <c r="C16" s="11"/>
      <c r="D16" s="11"/>
      <c r="E16" s="11"/>
      <c r="F16" s="11"/>
      <c r="G16" s="11"/>
      <c r="H16" s="11"/>
      <c r="I16" s="11"/>
      <c r="J16" s="24"/>
    </row>
  </sheetData>
  <mergeCells count="10">
    <mergeCell ref="B2:I2"/>
    <mergeCell ref="B3:C3"/>
    <mergeCell ref="D4:I4"/>
    <mergeCell ref="F5:H5"/>
    <mergeCell ref="A9:A1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E13" sqref="E13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66"/>
      <c r="C1" s="66"/>
      <c r="D1" s="66"/>
      <c r="E1" s="13"/>
      <c r="F1" s="13"/>
      <c r="G1" s="14"/>
      <c r="H1" s="14"/>
      <c r="I1" s="18" t="s">
        <v>413</v>
      </c>
      <c r="J1" s="5"/>
    </row>
    <row r="2" spans="1:10" ht="22.9" customHeight="1">
      <c r="A2" s="1"/>
      <c r="B2" s="63" t="s">
        <v>414</v>
      </c>
      <c r="C2" s="63"/>
      <c r="D2" s="63"/>
      <c r="E2" s="63"/>
      <c r="F2" s="63"/>
      <c r="G2" s="63"/>
      <c r="H2" s="63"/>
      <c r="I2" s="63"/>
      <c r="J2" s="5" t="s">
        <v>2</v>
      </c>
    </row>
    <row r="3" spans="1:10" ht="19.5" customHeight="1">
      <c r="A3" s="3"/>
      <c r="B3" s="64" t="s">
        <v>421</v>
      </c>
      <c r="C3" s="64"/>
      <c r="D3" s="64"/>
      <c r="E3" s="64"/>
      <c r="F3" s="64"/>
      <c r="G3" s="3"/>
      <c r="H3" s="3"/>
      <c r="I3" s="19" t="s">
        <v>4</v>
      </c>
      <c r="J3" s="20"/>
    </row>
    <row r="4" spans="1:10" ht="24.4" customHeight="1">
      <c r="A4" s="5"/>
      <c r="B4" s="67" t="s">
        <v>7</v>
      </c>
      <c r="C4" s="67"/>
      <c r="D4" s="67"/>
      <c r="E4" s="67"/>
      <c r="F4" s="67"/>
      <c r="G4" s="67" t="s">
        <v>415</v>
      </c>
      <c r="H4" s="67"/>
      <c r="I4" s="67"/>
      <c r="J4" s="21"/>
    </row>
    <row r="5" spans="1:10" ht="24.4" customHeight="1">
      <c r="A5" s="7"/>
      <c r="B5" s="67" t="s">
        <v>91</v>
      </c>
      <c r="C5" s="67"/>
      <c r="D5" s="67"/>
      <c r="E5" s="67" t="s">
        <v>68</v>
      </c>
      <c r="F5" s="67" t="s">
        <v>69</v>
      </c>
      <c r="G5" s="67" t="s">
        <v>57</v>
      </c>
      <c r="H5" s="67" t="s">
        <v>87</v>
      </c>
      <c r="I5" s="67" t="s">
        <v>88</v>
      </c>
      <c r="J5" s="21"/>
    </row>
    <row r="6" spans="1:10" ht="24.4" customHeight="1">
      <c r="A6" s="7"/>
      <c r="B6" s="6" t="s">
        <v>92</v>
      </c>
      <c r="C6" s="6" t="s">
        <v>93</v>
      </c>
      <c r="D6" s="6" t="s">
        <v>94</v>
      </c>
      <c r="E6" s="67"/>
      <c r="F6" s="67"/>
      <c r="G6" s="67"/>
      <c r="H6" s="67"/>
      <c r="I6" s="67"/>
      <c r="J6" s="22"/>
    </row>
    <row r="7" spans="1:10" ht="22.9" customHeight="1">
      <c r="A7" s="8"/>
      <c r="B7" s="9"/>
      <c r="C7" s="9"/>
      <c r="D7" s="9"/>
      <c r="E7" s="9"/>
      <c r="F7" s="9" t="s">
        <v>70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21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21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148</v>
      </c>
      <c r="G10" s="16"/>
      <c r="H10" s="17"/>
      <c r="I10" s="17"/>
      <c r="J10" s="22"/>
    </row>
    <row r="11" spans="1:10" ht="39.75" customHeight="1">
      <c r="A11" s="11"/>
      <c r="B11" s="11" t="s">
        <v>425</v>
      </c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15" sqref="C15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416</v>
      </c>
      <c r="J1" s="5"/>
    </row>
    <row r="2" spans="1:10" ht="22.9" customHeight="1">
      <c r="A2" s="1"/>
      <c r="B2" s="63" t="s">
        <v>417</v>
      </c>
      <c r="C2" s="63"/>
      <c r="D2" s="63"/>
      <c r="E2" s="63"/>
      <c r="F2" s="63"/>
      <c r="G2" s="63"/>
      <c r="H2" s="63"/>
      <c r="I2" s="63"/>
      <c r="J2" s="5" t="s">
        <v>2</v>
      </c>
    </row>
    <row r="3" spans="1:10" ht="19.5" customHeight="1">
      <c r="A3" s="3"/>
      <c r="B3" s="64" t="s">
        <v>421</v>
      </c>
      <c r="C3" s="64"/>
      <c r="D3" s="19"/>
      <c r="E3" s="19"/>
      <c r="F3" s="19"/>
      <c r="G3" s="19"/>
      <c r="H3" s="19"/>
      <c r="I3" s="19" t="s">
        <v>4</v>
      </c>
      <c r="J3" s="20"/>
    </row>
    <row r="4" spans="1:10" ht="24.4" customHeight="1">
      <c r="A4" s="5"/>
      <c r="B4" s="67" t="s">
        <v>408</v>
      </c>
      <c r="C4" s="67" t="s">
        <v>69</v>
      </c>
      <c r="D4" s="67" t="s">
        <v>409</v>
      </c>
      <c r="E4" s="67"/>
      <c r="F4" s="67"/>
      <c r="G4" s="67"/>
      <c r="H4" s="67"/>
      <c r="I4" s="67"/>
      <c r="J4" s="21"/>
    </row>
    <row r="5" spans="1:10" ht="24.4" customHeight="1">
      <c r="A5" s="7"/>
      <c r="B5" s="67"/>
      <c r="C5" s="67"/>
      <c r="D5" s="67" t="s">
        <v>57</v>
      </c>
      <c r="E5" s="62" t="s">
        <v>261</v>
      </c>
      <c r="F5" s="67" t="s">
        <v>410</v>
      </c>
      <c r="G5" s="67"/>
      <c r="H5" s="67"/>
      <c r="I5" s="67" t="s">
        <v>266</v>
      </c>
      <c r="J5" s="21"/>
    </row>
    <row r="6" spans="1:10" ht="24.4" customHeight="1">
      <c r="A6" s="7"/>
      <c r="B6" s="67"/>
      <c r="C6" s="67"/>
      <c r="D6" s="67"/>
      <c r="E6" s="62"/>
      <c r="F6" s="6" t="s">
        <v>179</v>
      </c>
      <c r="G6" s="6" t="s">
        <v>411</v>
      </c>
      <c r="H6" s="6" t="s">
        <v>412</v>
      </c>
      <c r="I6" s="67"/>
      <c r="J6" s="22"/>
    </row>
    <row r="7" spans="1:10" ht="22.9" customHeight="1">
      <c r="A7" s="8"/>
      <c r="B7" s="9"/>
      <c r="C7" s="9" t="s">
        <v>70</v>
      </c>
      <c r="D7" s="15"/>
      <c r="E7" s="15"/>
      <c r="F7" s="15"/>
      <c r="G7" s="15"/>
      <c r="H7" s="15"/>
      <c r="I7" s="15"/>
      <c r="J7" s="23"/>
    </row>
    <row r="8" spans="1:10" ht="22.9" customHeight="1">
      <c r="A8" s="7"/>
      <c r="B8" s="10"/>
      <c r="C8" s="10"/>
      <c r="D8" s="16"/>
      <c r="E8" s="16"/>
      <c r="F8" s="16"/>
      <c r="G8" s="16"/>
      <c r="H8" s="16"/>
      <c r="I8" s="16"/>
      <c r="J8" s="21"/>
    </row>
    <row r="9" spans="1:10" ht="22.9" customHeight="1">
      <c r="A9" s="7"/>
      <c r="B9" s="10"/>
      <c r="C9" s="10" t="s">
        <v>148</v>
      </c>
      <c r="D9" s="17"/>
      <c r="E9" s="17"/>
      <c r="F9" s="17"/>
      <c r="G9" s="17"/>
      <c r="H9" s="17"/>
      <c r="I9" s="17"/>
      <c r="J9" s="21"/>
    </row>
    <row r="10" spans="1:10" ht="18.75" customHeight="1">
      <c r="A10" s="11"/>
      <c r="B10" s="11" t="s">
        <v>423</v>
      </c>
      <c r="C10" s="11"/>
      <c r="D10" s="11"/>
      <c r="E10" s="11"/>
      <c r="F10" s="11"/>
      <c r="G10" s="11"/>
      <c r="H10" s="11"/>
      <c r="I10" s="11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A11" sqref="A11:XFD11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66"/>
      <c r="C1" s="66"/>
      <c r="D1" s="66"/>
      <c r="E1" s="13"/>
      <c r="F1" s="13"/>
      <c r="G1" s="14"/>
      <c r="H1" s="14"/>
      <c r="I1" s="18" t="s">
        <v>418</v>
      </c>
      <c r="J1" s="5"/>
    </row>
    <row r="2" spans="1:10" ht="22.9" customHeight="1">
      <c r="A2" s="1"/>
      <c r="B2" s="63" t="s">
        <v>419</v>
      </c>
      <c r="C2" s="63"/>
      <c r="D2" s="63"/>
      <c r="E2" s="63"/>
      <c r="F2" s="63"/>
      <c r="G2" s="63"/>
      <c r="H2" s="63"/>
      <c r="I2" s="63"/>
      <c r="J2" s="5" t="s">
        <v>2</v>
      </c>
    </row>
    <row r="3" spans="1:10" ht="19.5" customHeight="1">
      <c r="A3" s="3"/>
      <c r="B3" s="64" t="s">
        <v>421</v>
      </c>
      <c r="C3" s="64"/>
      <c r="D3" s="64"/>
      <c r="E3" s="64"/>
      <c r="F3" s="64"/>
      <c r="G3" s="3"/>
      <c r="H3" s="3"/>
      <c r="I3" s="19" t="s">
        <v>4</v>
      </c>
      <c r="J3" s="20"/>
    </row>
    <row r="4" spans="1:10" ht="24.4" customHeight="1">
      <c r="A4" s="5"/>
      <c r="B4" s="67" t="s">
        <v>7</v>
      </c>
      <c r="C4" s="67"/>
      <c r="D4" s="67"/>
      <c r="E4" s="67"/>
      <c r="F4" s="67"/>
      <c r="G4" s="67" t="s">
        <v>420</v>
      </c>
      <c r="H4" s="67"/>
      <c r="I4" s="67"/>
      <c r="J4" s="21"/>
    </row>
    <row r="5" spans="1:10" ht="24.4" customHeight="1">
      <c r="A5" s="7"/>
      <c r="B5" s="67" t="s">
        <v>91</v>
      </c>
      <c r="C5" s="67"/>
      <c r="D5" s="67"/>
      <c r="E5" s="67" t="s">
        <v>68</v>
      </c>
      <c r="F5" s="67" t="s">
        <v>69</v>
      </c>
      <c r="G5" s="67" t="s">
        <v>57</v>
      </c>
      <c r="H5" s="67" t="s">
        <v>87</v>
      </c>
      <c r="I5" s="67" t="s">
        <v>88</v>
      </c>
      <c r="J5" s="21"/>
    </row>
    <row r="6" spans="1:10" ht="24.4" customHeight="1">
      <c r="A6" s="7"/>
      <c r="B6" s="6" t="s">
        <v>92</v>
      </c>
      <c r="C6" s="6" t="s">
        <v>93</v>
      </c>
      <c r="D6" s="6" t="s">
        <v>94</v>
      </c>
      <c r="E6" s="67"/>
      <c r="F6" s="67"/>
      <c r="G6" s="67"/>
      <c r="H6" s="67"/>
      <c r="I6" s="67"/>
      <c r="J6" s="22"/>
    </row>
    <row r="7" spans="1:10" ht="22.9" customHeight="1">
      <c r="A7" s="8"/>
      <c r="B7" s="9"/>
      <c r="C7" s="9"/>
      <c r="D7" s="9"/>
      <c r="E7" s="9"/>
      <c r="F7" s="9" t="s">
        <v>70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21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21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148</v>
      </c>
      <c r="G10" s="16"/>
      <c r="H10" s="17"/>
      <c r="I10" s="17"/>
      <c r="J10" s="22"/>
    </row>
    <row r="11" spans="1:10" ht="39.75" customHeight="1">
      <c r="A11" s="11"/>
      <c r="B11" s="11" t="s">
        <v>425</v>
      </c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6" activePane="bottomLeft" state="frozen"/>
      <selection pane="bottomLeft" activeCell="B3" sqref="B3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1" width="9.75" customWidth="1"/>
  </cols>
  <sheetData>
    <row r="1" spans="1:8" ht="16.149999999999999" customHeight="1">
      <c r="A1" s="40"/>
      <c r="B1" s="2"/>
      <c r="D1" s="41"/>
      <c r="E1" s="2" t="s">
        <v>1</v>
      </c>
      <c r="F1" s="36" t="s">
        <v>2</v>
      </c>
    </row>
    <row r="2" spans="1:8" ht="22.9" customHeight="1">
      <c r="A2" s="42"/>
      <c r="B2" s="59" t="s">
        <v>3</v>
      </c>
      <c r="C2" s="59"/>
      <c r="D2" s="59"/>
      <c r="E2" s="59"/>
      <c r="F2" s="36"/>
    </row>
    <row r="3" spans="1:8" ht="19.5" customHeight="1">
      <c r="A3" s="42"/>
      <c r="B3" s="4" t="s">
        <v>424</v>
      </c>
      <c r="D3" s="13"/>
      <c r="E3" s="45" t="s">
        <v>4</v>
      </c>
      <c r="F3" s="36"/>
    </row>
    <row r="4" spans="1:8" ht="24.4" customHeight="1">
      <c r="A4" s="42"/>
      <c r="B4" s="60" t="s">
        <v>5</v>
      </c>
      <c r="C4" s="60"/>
      <c r="D4" s="60" t="s">
        <v>6</v>
      </c>
      <c r="E4" s="60"/>
      <c r="F4" s="36"/>
    </row>
    <row r="5" spans="1:8" ht="24.4" customHeight="1">
      <c r="A5" s="42"/>
      <c r="B5" s="27" t="s">
        <v>7</v>
      </c>
      <c r="C5" s="27" t="s">
        <v>8</v>
      </c>
      <c r="D5" s="27" t="s">
        <v>7</v>
      </c>
      <c r="E5" s="27" t="s">
        <v>8</v>
      </c>
      <c r="F5" s="36"/>
    </row>
    <row r="6" spans="1:8" ht="22.9" customHeight="1">
      <c r="A6" s="61"/>
      <c r="B6" s="30" t="s">
        <v>9</v>
      </c>
      <c r="C6" s="35">
        <v>3014.41</v>
      </c>
      <c r="D6" s="30" t="s">
        <v>10</v>
      </c>
      <c r="E6" s="35"/>
      <c r="F6" s="22"/>
    </row>
    <row r="7" spans="1:8" ht="22.9" customHeight="1">
      <c r="A7" s="61"/>
      <c r="B7" s="30" t="s">
        <v>11</v>
      </c>
      <c r="C7" s="35"/>
      <c r="D7" s="30" t="s">
        <v>12</v>
      </c>
      <c r="E7" s="35"/>
      <c r="F7" s="22"/>
    </row>
    <row r="8" spans="1:8" ht="22.9" customHeight="1">
      <c r="A8" s="61"/>
      <c r="B8" s="30" t="s">
        <v>13</v>
      </c>
      <c r="C8" s="35"/>
      <c r="D8" s="30" t="s">
        <v>14</v>
      </c>
      <c r="E8" s="35">
        <v>100</v>
      </c>
      <c r="F8" s="22"/>
      <c r="H8" s="50"/>
    </row>
    <row r="9" spans="1:8" ht="22.9" customHeight="1">
      <c r="A9" s="61"/>
      <c r="B9" s="30" t="s">
        <v>15</v>
      </c>
      <c r="C9" s="35"/>
      <c r="D9" s="30" t="s">
        <v>16</v>
      </c>
      <c r="E9" s="35"/>
      <c r="F9" s="22"/>
      <c r="H9" s="50"/>
    </row>
    <row r="10" spans="1:8" ht="22.9" customHeight="1">
      <c r="A10" s="61"/>
      <c r="B10" s="30" t="s">
        <v>17</v>
      </c>
      <c r="C10" s="35"/>
      <c r="D10" s="30" t="s">
        <v>18</v>
      </c>
      <c r="E10" s="35"/>
      <c r="F10" s="22"/>
      <c r="H10" s="50"/>
    </row>
    <row r="11" spans="1:8" ht="22.9" customHeight="1">
      <c r="A11" s="61"/>
      <c r="B11" s="30" t="s">
        <v>19</v>
      </c>
      <c r="C11" s="35">
        <v>525</v>
      </c>
      <c r="D11" s="30" t="s">
        <v>20</v>
      </c>
      <c r="E11" s="35"/>
      <c r="F11" s="22"/>
      <c r="H11" s="50"/>
    </row>
    <row r="12" spans="1:8" ht="22.9" customHeight="1">
      <c r="A12" s="61"/>
      <c r="B12" s="30" t="s">
        <v>21</v>
      </c>
      <c r="C12" s="35"/>
      <c r="D12" s="30" t="s">
        <v>22</v>
      </c>
      <c r="E12" s="35"/>
      <c r="F12" s="22"/>
      <c r="H12" s="50"/>
    </row>
    <row r="13" spans="1:8" ht="22.9" customHeight="1">
      <c r="A13" s="61"/>
      <c r="B13" s="30" t="s">
        <v>21</v>
      </c>
      <c r="C13" s="35"/>
      <c r="D13" s="30" t="s">
        <v>23</v>
      </c>
      <c r="E13" s="35">
        <v>257.3</v>
      </c>
      <c r="F13" s="22"/>
      <c r="H13" s="50"/>
    </row>
    <row r="14" spans="1:8" ht="22.9" customHeight="1">
      <c r="A14" s="61"/>
      <c r="B14" s="30" t="s">
        <v>21</v>
      </c>
      <c r="C14" s="35"/>
      <c r="D14" s="30" t="s">
        <v>24</v>
      </c>
      <c r="E14" s="35"/>
      <c r="F14" s="22"/>
      <c r="H14" s="50"/>
    </row>
    <row r="15" spans="1:8" ht="22.9" customHeight="1">
      <c r="A15" s="61"/>
      <c r="B15" s="30" t="s">
        <v>21</v>
      </c>
      <c r="C15" s="35"/>
      <c r="D15" s="30" t="s">
        <v>25</v>
      </c>
      <c r="E15" s="35">
        <v>80.650000000000006</v>
      </c>
      <c r="F15" s="22"/>
      <c r="H15" s="50"/>
    </row>
    <row r="16" spans="1:8" ht="22.9" customHeight="1">
      <c r="A16" s="61"/>
      <c r="B16" s="30" t="s">
        <v>21</v>
      </c>
      <c r="C16" s="35"/>
      <c r="D16" s="30" t="s">
        <v>26</v>
      </c>
      <c r="E16" s="35"/>
      <c r="F16" s="22"/>
      <c r="H16" s="50"/>
    </row>
    <row r="17" spans="1:8" ht="22.9" customHeight="1">
      <c r="A17" s="61"/>
      <c r="B17" s="30" t="s">
        <v>21</v>
      </c>
      <c r="C17" s="35"/>
      <c r="D17" s="30" t="s">
        <v>27</v>
      </c>
      <c r="E17" s="35"/>
      <c r="F17" s="22"/>
      <c r="H17" s="50"/>
    </row>
    <row r="18" spans="1:8" ht="22.9" customHeight="1">
      <c r="A18" s="61"/>
      <c r="B18" s="30" t="s">
        <v>21</v>
      </c>
      <c r="C18" s="35"/>
      <c r="D18" s="30" t="s">
        <v>28</v>
      </c>
      <c r="E18" s="35"/>
      <c r="F18" s="22"/>
      <c r="H18" s="50"/>
    </row>
    <row r="19" spans="1:8" ht="22.9" customHeight="1">
      <c r="A19" s="61"/>
      <c r="B19" s="30" t="s">
        <v>21</v>
      </c>
      <c r="C19" s="35"/>
      <c r="D19" s="30" t="s">
        <v>29</v>
      </c>
      <c r="E19" s="35"/>
      <c r="F19" s="22"/>
      <c r="H19" s="50"/>
    </row>
    <row r="20" spans="1:8" ht="22.9" customHeight="1">
      <c r="A20" s="61"/>
      <c r="B20" s="30" t="s">
        <v>21</v>
      </c>
      <c r="C20" s="35"/>
      <c r="D20" s="30" t="s">
        <v>30</v>
      </c>
      <c r="E20" s="35"/>
      <c r="F20" s="22"/>
      <c r="H20" s="50"/>
    </row>
    <row r="21" spans="1:8" ht="22.9" customHeight="1">
      <c r="A21" s="61"/>
      <c r="B21" s="30" t="s">
        <v>21</v>
      </c>
      <c r="C21" s="35"/>
      <c r="D21" s="30" t="s">
        <v>31</v>
      </c>
      <c r="E21" s="35"/>
      <c r="F21" s="22"/>
      <c r="H21" s="50"/>
    </row>
    <row r="22" spans="1:8" ht="22.9" customHeight="1">
      <c r="A22" s="61"/>
      <c r="B22" s="30" t="s">
        <v>21</v>
      </c>
      <c r="C22" s="35"/>
      <c r="D22" s="30" t="s">
        <v>32</v>
      </c>
      <c r="E22" s="35"/>
      <c r="F22" s="22"/>
      <c r="H22" s="50"/>
    </row>
    <row r="23" spans="1:8" ht="22.9" customHeight="1">
      <c r="A23" s="61"/>
      <c r="B23" s="30" t="s">
        <v>21</v>
      </c>
      <c r="C23" s="35"/>
      <c r="D23" s="30" t="s">
        <v>33</v>
      </c>
      <c r="E23" s="35"/>
      <c r="F23" s="22"/>
      <c r="H23" s="50"/>
    </row>
    <row r="24" spans="1:8" ht="22.9" customHeight="1">
      <c r="A24" s="61"/>
      <c r="B24" s="30" t="s">
        <v>21</v>
      </c>
      <c r="C24" s="35"/>
      <c r="D24" s="30" t="s">
        <v>34</v>
      </c>
      <c r="E24" s="35"/>
      <c r="F24" s="22"/>
      <c r="H24" s="50"/>
    </row>
    <row r="25" spans="1:8" ht="22.9" customHeight="1">
      <c r="A25" s="61"/>
      <c r="B25" s="30" t="s">
        <v>21</v>
      </c>
      <c r="C25" s="35"/>
      <c r="D25" s="30" t="s">
        <v>35</v>
      </c>
      <c r="E25" s="35">
        <v>180.62</v>
      </c>
      <c r="F25" s="22"/>
      <c r="H25" s="50"/>
    </row>
    <row r="26" spans="1:8" ht="22.9" customHeight="1">
      <c r="A26" s="61"/>
      <c r="B26" s="30" t="s">
        <v>21</v>
      </c>
      <c r="C26" s="35"/>
      <c r="D26" s="30" t="s">
        <v>36</v>
      </c>
      <c r="E26" s="35"/>
      <c r="F26" s="22"/>
      <c r="H26" s="50"/>
    </row>
    <row r="27" spans="1:8" ht="22.9" customHeight="1">
      <c r="A27" s="61"/>
      <c r="B27" s="30" t="s">
        <v>21</v>
      </c>
      <c r="C27" s="35"/>
      <c r="D27" s="30" t="s">
        <v>37</v>
      </c>
      <c r="E27" s="35"/>
      <c r="F27" s="22"/>
      <c r="H27" s="50"/>
    </row>
    <row r="28" spans="1:8" ht="22.9" customHeight="1">
      <c r="A28" s="61"/>
      <c r="B28" s="30" t="s">
        <v>21</v>
      </c>
      <c r="C28" s="35"/>
      <c r="D28" s="30" t="s">
        <v>38</v>
      </c>
      <c r="E28" s="35">
        <v>5729.93</v>
      </c>
      <c r="F28" s="22"/>
      <c r="H28" s="50"/>
    </row>
    <row r="29" spans="1:8" ht="22.9" customHeight="1">
      <c r="A29" s="61"/>
      <c r="B29" s="30" t="s">
        <v>21</v>
      </c>
      <c r="C29" s="35"/>
      <c r="D29" s="30" t="s">
        <v>39</v>
      </c>
      <c r="E29" s="35"/>
      <c r="F29" s="22"/>
      <c r="H29" s="50"/>
    </row>
    <row r="30" spans="1:8" ht="22.9" customHeight="1">
      <c r="A30" s="61"/>
      <c r="B30" s="30" t="s">
        <v>21</v>
      </c>
      <c r="C30" s="35"/>
      <c r="D30" s="30" t="s">
        <v>40</v>
      </c>
      <c r="E30" s="35"/>
      <c r="F30" s="22"/>
      <c r="H30" s="50"/>
    </row>
    <row r="31" spans="1:8" ht="22.9" customHeight="1">
      <c r="A31" s="61"/>
      <c r="B31" s="30" t="s">
        <v>21</v>
      </c>
      <c r="C31" s="35"/>
      <c r="D31" s="30" t="s">
        <v>41</v>
      </c>
      <c r="E31" s="35"/>
      <c r="F31" s="22"/>
      <c r="H31" s="50"/>
    </row>
    <row r="32" spans="1:8" ht="22.9" customHeight="1">
      <c r="A32" s="61"/>
      <c r="B32" s="30" t="s">
        <v>21</v>
      </c>
      <c r="C32" s="35"/>
      <c r="D32" s="30" t="s">
        <v>42</v>
      </c>
      <c r="E32" s="35"/>
      <c r="F32" s="22"/>
      <c r="H32" s="50"/>
    </row>
    <row r="33" spans="1:8" ht="22.9" customHeight="1">
      <c r="A33" s="61"/>
      <c r="B33" s="30" t="s">
        <v>21</v>
      </c>
      <c r="C33" s="35"/>
      <c r="D33" s="30" t="s">
        <v>43</v>
      </c>
      <c r="E33" s="35"/>
      <c r="F33" s="22"/>
      <c r="H33" s="50"/>
    </row>
    <row r="34" spans="1:8" ht="22.9" customHeight="1">
      <c r="A34" s="61"/>
      <c r="B34" s="30" t="s">
        <v>21</v>
      </c>
      <c r="C34" s="35"/>
      <c r="D34" s="30" t="s">
        <v>44</v>
      </c>
      <c r="E34" s="35"/>
      <c r="F34" s="22"/>
      <c r="H34" s="50"/>
    </row>
    <row r="35" spans="1:8" ht="22.9" customHeight="1">
      <c r="A35" s="61"/>
      <c r="B35" s="30" t="s">
        <v>21</v>
      </c>
      <c r="C35" s="35"/>
      <c r="D35" s="30" t="s">
        <v>45</v>
      </c>
      <c r="E35" s="35"/>
      <c r="F35" s="22"/>
    </row>
    <row r="36" spans="1:8" ht="22.9" customHeight="1">
      <c r="A36" s="8"/>
      <c r="B36" s="28" t="s">
        <v>46</v>
      </c>
      <c r="C36" s="34">
        <v>3539.41</v>
      </c>
      <c r="D36" s="28" t="s">
        <v>47</v>
      </c>
      <c r="E36" s="34">
        <f>6353.5-5</f>
        <v>6348.5</v>
      </c>
      <c r="F36" s="23"/>
    </row>
    <row r="37" spans="1:8" ht="22.9" customHeight="1">
      <c r="A37" s="5"/>
      <c r="B37" s="30" t="s">
        <v>48</v>
      </c>
      <c r="C37" s="35"/>
      <c r="D37" s="30" t="s">
        <v>49</v>
      </c>
      <c r="E37" s="35"/>
      <c r="F37" s="51"/>
    </row>
    <row r="38" spans="1:8" ht="22.9" customHeight="1">
      <c r="A38" s="46"/>
      <c r="B38" s="30" t="s">
        <v>50</v>
      </c>
      <c r="C38" s="35">
        <v>2809.09</v>
      </c>
      <c r="D38" s="30" t="s">
        <v>51</v>
      </c>
      <c r="E38" s="35"/>
      <c r="F38" s="51"/>
    </row>
    <row r="39" spans="1:8" ht="22.9" customHeight="1">
      <c r="A39" s="46"/>
      <c r="B39" s="47"/>
      <c r="C39" s="47"/>
      <c r="D39" s="30" t="s">
        <v>52</v>
      </c>
      <c r="E39" s="35"/>
      <c r="F39" s="51"/>
    </row>
    <row r="40" spans="1:8" ht="22.9" customHeight="1">
      <c r="A40" s="48"/>
      <c r="B40" s="28" t="s">
        <v>53</v>
      </c>
      <c r="C40" s="34">
        <f>C38+C36</f>
        <v>6348.5</v>
      </c>
      <c r="D40" s="28" t="s">
        <v>54</v>
      </c>
      <c r="E40" s="34">
        <v>6348.5</v>
      </c>
      <c r="F40" s="52"/>
    </row>
    <row r="41" spans="1:8" ht="9.75" customHeight="1">
      <c r="A41" s="43"/>
      <c r="B41" s="43"/>
      <c r="C41" s="49"/>
      <c r="D41" s="49"/>
      <c r="E41" s="43"/>
      <c r="F41" s="53"/>
    </row>
  </sheetData>
  <mergeCells count="4">
    <mergeCell ref="B2:E2"/>
    <mergeCell ref="B4:C4"/>
    <mergeCell ref="D4:E4"/>
    <mergeCell ref="A6:A3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B1" workbookViewId="0">
      <pane ySplit="6" topLeftCell="A7" activePane="bottomLeft" state="frozen"/>
      <selection pane="bottomLeft" activeCell="F9" sqref="B9:F9"/>
    </sheetView>
  </sheetViews>
  <sheetFormatPr defaultColWidth="9.75" defaultRowHeight="14.25"/>
  <cols>
    <col min="1" max="1" width="1.5" customWidth="1"/>
    <col min="2" max="2" width="16.75" customWidth="1"/>
    <col min="3" max="3" width="41" customWidth="1"/>
    <col min="4" max="14" width="16.5" customWidth="1"/>
    <col min="15" max="15" width="1.5" customWidth="1"/>
    <col min="16" max="16" width="9.75" customWidth="1"/>
  </cols>
  <sheetData>
    <row r="1" spans="1:15" ht="16.350000000000001" customHeight="1">
      <c r="A1" s="1"/>
      <c r="B1" s="2"/>
      <c r="C1" s="13"/>
      <c r="D1" s="14"/>
      <c r="E1" s="14"/>
      <c r="F1" s="14"/>
      <c r="G1" s="13"/>
      <c r="H1" s="13"/>
      <c r="I1" s="13"/>
      <c r="L1" s="13"/>
      <c r="M1" s="13"/>
      <c r="N1" s="18" t="s">
        <v>55</v>
      </c>
      <c r="O1" s="5"/>
    </row>
    <row r="2" spans="1:15" ht="22.9" customHeight="1">
      <c r="A2" s="1"/>
      <c r="B2" s="63" t="s">
        <v>56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5" t="s">
        <v>2</v>
      </c>
    </row>
    <row r="3" spans="1:15" ht="19.5" customHeight="1">
      <c r="A3" s="3"/>
      <c r="B3" s="64" t="s">
        <v>421</v>
      </c>
      <c r="C3" s="64"/>
      <c r="D3" s="3"/>
      <c r="E3" s="3"/>
      <c r="F3" s="39"/>
      <c r="G3" s="3"/>
      <c r="H3" s="39"/>
      <c r="I3" s="39"/>
      <c r="J3" s="39"/>
      <c r="K3" s="39"/>
      <c r="L3" s="39"/>
      <c r="M3" s="39"/>
      <c r="N3" s="19" t="s">
        <v>4</v>
      </c>
      <c r="O3" s="20"/>
    </row>
    <row r="4" spans="1:15" ht="24.4" customHeight="1">
      <c r="A4" s="7"/>
      <c r="B4" s="62" t="s">
        <v>7</v>
      </c>
      <c r="C4" s="62"/>
      <c r="D4" s="62" t="s">
        <v>57</v>
      </c>
      <c r="E4" s="62" t="s">
        <v>58</v>
      </c>
      <c r="F4" s="62" t="s">
        <v>59</v>
      </c>
      <c r="G4" s="62" t="s">
        <v>60</v>
      </c>
      <c r="H4" s="62" t="s">
        <v>61</v>
      </c>
      <c r="I4" s="62" t="s">
        <v>62</v>
      </c>
      <c r="J4" s="62" t="s">
        <v>63</v>
      </c>
      <c r="K4" s="62" t="s">
        <v>64</v>
      </c>
      <c r="L4" s="62" t="s">
        <v>65</v>
      </c>
      <c r="M4" s="62" t="s">
        <v>66</v>
      </c>
      <c r="N4" s="62" t="s">
        <v>67</v>
      </c>
      <c r="O4" s="22"/>
    </row>
    <row r="5" spans="1:15" ht="24.4" customHeight="1">
      <c r="A5" s="7"/>
      <c r="B5" s="62" t="s">
        <v>68</v>
      </c>
      <c r="C5" s="62" t="s">
        <v>69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2"/>
    </row>
    <row r="6" spans="1:15" ht="24.4" customHeight="1">
      <c r="A6" s="7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22"/>
    </row>
    <row r="7" spans="1:15" ht="22.9" customHeight="1">
      <c r="A7" s="8"/>
      <c r="B7" s="9"/>
      <c r="C7" s="9" t="s">
        <v>70</v>
      </c>
      <c r="D7" s="15">
        <f>E7+F7+K7</f>
        <v>6348.5</v>
      </c>
      <c r="E7" s="15">
        <v>2809.09</v>
      </c>
      <c r="F7" s="15">
        <v>3014.41</v>
      </c>
      <c r="G7" s="15"/>
      <c r="H7" s="15"/>
      <c r="I7" s="15"/>
      <c r="J7" s="15"/>
      <c r="K7" s="15">
        <v>525</v>
      </c>
      <c r="L7" s="15"/>
      <c r="M7" s="15"/>
      <c r="N7" s="15"/>
      <c r="O7" s="23"/>
    </row>
    <row r="8" spans="1:15" ht="22.9" customHeight="1">
      <c r="A8" s="7"/>
      <c r="B8" s="10"/>
      <c r="C8" s="10" t="s">
        <v>21</v>
      </c>
      <c r="D8" s="16">
        <f>E8+F8+K8</f>
        <v>6348.5</v>
      </c>
      <c r="E8" s="16">
        <v>2809.09</v>
      </c>
      <c r="F8" s="16">
        <v>3014.41</v>
      </c>
      <c r="G8" s="16"/>
      <c r="H8" s="16"/>
      <c r="I8" s="16"/>
      <c r="J8" s="16"/>
      <c r="K8" s="16">
        <v>525</v>
      </c>
      <c r="L8" s="16"/>
      <c r="M8" s="16"/>
      <c r="N8" s="16"/>
      <c r="O8" s="21"/>
    </row>
    <row r="9" spans="1:15" ht="22.9" customHeight="1">
      <c r="A9" s="65"/>
      <c r="B9" s="10" t="s">
        <v>71</v>
      </c>
      <c r="C9" s="10" t="s">
        <v>72</v>
      </c>
      <c r="D9" s="16">
        <f>E9+F9+K9</f>
        <v>4398.18</v>
      </c>
      <c r="E9" s="17">
        <v>2678.29</v>
      </c>
      <c r="F9" s="17">
        <v>1269.8900000000001</v>
      </c>
      <c r="G9" s="17"/>
      <c r="H9" s="17"/>
      <c r="I9" s="17"/>
      <c r="J9" s="17"/>
      <c r="K9" s="17">
        <v>450</v>
      </c>
      <c r="L9" s="17"/>
      <c r="M9" s="17"/>
      <c r="N9" s="17"/>
      <c r="O9" s="21"/>
    </row>
    <row r="10" spans="1:15" ht="22.9" customHeight="1">
      <c r="A10" s="65"/>
      <c r="B10" s="10" t="s">
        <v>73</v>
      </c>
      <c r="C10" s="10" t="s">
        <v>74</v>
      </c>
      <c r="D10" s="16">
        <v>186.4</v>
      </c>
      <c r="E10" s="17">
        <v>0.74</v>
      </c>
      <c r="F10" s="17">
        <v>185.66</v>
      </c>
      <c r="G10" s="17"/>
      <c r="H10" s="17"/>
      <c r="I10" s="17"/>
      <c r="J10" s="17"/>
      <c r="K10" s="17"/>
      <c r="L10" s="17"/>
      <c r="M10" s="17"/>
      <c r="N10" s="17"/>
      <c r="O10" s="21"/>
    </row>
    <row r="11" spans="1:15" ht="22.9" customHeight="1">
      <c r="A11" s="65"/>
      <c r="B11" s="10" t="s">
        <v>75</v>
      </c>
      <c r="C11" s="10" t="s">
        <v>76</v>
      </c>
      <c r="D11" s="16">
        <v>181.09</v>
      </c>
      <c r="E11" s="17"/>
      <c r="F11" s="17">
        <v>181.09</v>
      </c>
      <c r="G11" s="17"/>
      <c r="H11" s="17"/>
      <c r="I11" s="17"/>
      <c r="J11" s="17"/>
      <c r="K11" s="17"/>
      <c r="L11" s="17"/>
      <c r="M11" s="17"/>
      <c r="N11" s="17"/>
      <c r="O11" s="21"/>
    </row>
    <row r="12" spans="1:15" ht="22.9" customHeight="1">
      <c r="A12" s="65"/>
      <c r="B12" s="10" t="s">
        <v>77</v>
      </c>
      <c r="C12" s="10" t="s">
        <v>78</v>
      </c>
      <c r="D12" s="16">
        <v>212.39</v>
      </c>
      <c r="E12" s="17"/>
      <c r="F12" s="17">
        <v>187.39</v>
      </c>
      <c r="G12" s="17"/>
      <c r="H12" s="17"/>
      <c r="I12" s="17"/>
      <c r="J12" s="17"/>
      <c r="K12" s="17">
        <v>25</v>
      </c>
      <c r="L12" s="17"/>
      <c r="M12" s="17"/>
      <c r="N12" s="17"/>
      <c r="O12" s="21"/>
    </row>
    <row r="13" spans="1:15" ht="22.9" customHeight="1">
      <c r="A13" s="65"/>
      <c r="B13" s="10" t="s">
        <v>79</v>
      </c>
      <c r="C13" s="10" t="s">
        <v>80</v>
      </c>
      <c r="D13" s="16">
        <v>257.17</v>
      </c>
      <c r="E13" s="17">
        <v>9.09</v>
      </c>
      <c r="F13" s="17">
        <v>248.08</v>
      </c>
      <c r="G13" s="17"/>
      <c r="H13" s="17"/>
      <c r="I13" s="17"/>
      <c r="J13" s="17"/>
      <c r="K13" s="17"/>
      <c r="L13" s="17"/>
      <c r="M13" s="17"/>
      <c r="N13" s="17"/>
      <c r="O13" s="21"/>
    </row>
    <row r="14" spans="1:15" ht="22.9" customHeight="1">
      <c r="A14" s="65"/>
      <c r="B14" s="10" t="s">
        <v>81</v>
      </c>
      <c r="C14" s="10" t="s">
        <v>82</v>
      </c>
      <c r="D14" s="16">
        <v>959.1</v>
      </c>
      <c r="E14" s="17">
        <v>120.97</v>
      </c>
      <c r="F14" s="17">
        <v>788.13</v>
      </c>
      <c r="G14" s="17"/>
      <c r="H14" s="17"/>
      <c r="I14" s="17"/>
      <c r="J14" s="17"/>
      <c r="K14" s="17">
        <v>50</v>
      </c>
      <c r="L14" s="17"/>
      <c r="M14" s="17"/>
      <c r="N14" s="17"/>
      <c r="O14" s="21"/>
    </row>
    <row r="15" spans="1:15" ht="22.9" customHeight="1">
      <c r="A15" s="65"/>
      <c r="B15" s="10" t="s">
        <v>83</v>
      </c>
      <c r="C15" s="10" t="s">
        <v>84</v>
      </c>
      <c r="D15" s="16">
        <v>154.16999999999999</v>
      </c>
      <c r="E15" s="17"/>
      <c r="F15" s="17">
        <v>154.16999999999999</v>
      </c>
      <c r="G15" s="17"/>
      <c r="H15" s="17"/>
      <c r="I15" s="17"/>
      <c r="J15" s="17"/>
      <c r="K15" s="17"/>
      <c r="L15" s="17"/>
      <c r="M15" s="17"/>
      <c r="N15" s="17"/>
      <c r="O15" s="21"/>
    </row>
    <row r="16" spans="1:15" ht="9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24"/>
    </row>
  </sheetData>
  <mergeCells count="17">
    <mergeCell ref="A9:A15"/>
    <mergeCell ref="B5:B6"/>
    <mergeCell ref="C5:C6"/>
    <mergeCell ref="D4:D6"/>
    <mergeCell ref="E4:E6"/>
    <mergeCell ref="M4:M6"/>
    <mergeCell ref="N4:N6"/>
    <mergeCell ref="B2:N2"/>
    <mergeCell ref="B3:C3"/>
    <mergeCell ref="B4:C4"/>
    <mergeCell ref="F4:F6"/>
    <mergeCell ref="G4:G6"/>
    <mergeCell ref="H4:H6"/>
    <mergeCell ref="I4:I6"/>
    <mergeCell ref="J4:J6"/>
    <mergeCell ref="K4:K6"/>
    <mergeCell ref="L4:L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6" topLeftCell="A7" activePane="bottomLeft" state="frozen"/>
      <selection pane="bottomLeft" activeCell="J9" sqref="J9:J10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" width="16.5" customWidth="1"/>
    <col min="11" max="11" width="22.875" customWidth="1"/>
    <col min="12" max="12" width="1.5" customWidth="1"/>
    <col min="13" max="14" width="9.75" customWidth="1"/>
  </cols>
  <sheetData>
    <row r="1" spans="1:12" ht="16.350000000000001" customHeight="1">
      <c r="A1" s="1"/>
      <c r="B1" s="66"/>
      <c r="C1" s="66"/>
      <c r="D1" s="66"/>
      <c r="E1" s="13"/>
      <c r="F1" s="13"/>
      <c r="G1" s="14"/>
      <c r="H1" s="14"/>
      <c r="I1" s="14"/>
      <c r="J1" s="14"/>
      <c r="K1" s="18" t="s">
        <v>85</v>
      </c>
      <c r="L1" s="5"/>
    </row>
    <row r="2" spans="1:12" ht="22.9" customHeight="1">
      <c r="A2" s="1"/>
      <c r="B2" s="63" t="s">
        <v>86</v>
      </c>
      <c r="C2" s="63"/>
      <c r="D2" s="63"/>
      <c r="E2" s="63"/>
      <c r="F2" s="63"/>
      <c r="G2" s="63"/>
      <c r="H2" s="63"/>
      <c r="I2" s="63"/>
      <c r="J2" s="63"/>
      <c r="K2" s="63"/>
      <c r="L2" s="5" t="s">
        <v>2</v>
      </c>
    </row>
    <row r="3" spans="1:12" ht="19.5" customHeight="1">
      <c r="A3" s="3"/>
      <c r="B3" s="64" t="s">
        <v>421</v>
      </c>
      <c r="C3" s="64"/>
      <c r="D3" s="64"/>
      <c r="E3" s="64"/>
      <c r="F3" s="64"/>
      <c r="G3" s="3"/>
      <c r="H3" s="3"/>
      <c r="I3" s="39"/>
      <c r="J3" s="39"/>
      <c r="K3" s="19" t="s">
        <v>4</v>
      </c>
      <c r="L3" s="20"/>
    </row>
    <row r="4" spans="1:12" ht="24.4" customHeight="1">
      <c r="A4" s="5"/>
      <c r="B4" s="67" t="s">
        <v>7</v>
      </c>
      <c r="C4" s="67"/>
      <c r="D4" s="67"/>
      <c r="E4" s="67"/>
      <c r="F4" s="67"/>
      <c r="G4" s="67" t="s">
        <v>57</v>
      </c>
      <c r="H4" s="67" t="s">
        <v>87</v>
      </c>
      <c r="I4" s="67" t="s">
        <v>88</v>
      </c>
      <c r="J4" s="67" t="s">
        <v>89</v>
      </c>
      <c r="K4" s="67" t="s">
        <v>90</v>
      </c>
      <c r="L4" s="21"/>
    </row>
    <row r="5" spans="1:12" ht="24.4" customHeight="1">
      <c r="A5" s="7"/>
      <c r="B5" s="67" t="s">
        <v>91</v>
      </c>
      <c r="C5" s="67"/>
      <c r="D5" s="67"/>
      <c r="E5" s="67" t="s">
        <v>68</v>
      </c>
      <c r="F5" s="67" t="s">
        <v>69</v>
      </c>
      <c r="G5" s="67"/>
      <c r="H5" s="67"/>
      <c r="I5" s="67"/>
      <c r="J5" s="67"/>
      <c r="K5" s="67"/>
      <c r="L5" s="21"/>
    </row>
    <row r="6" spans="1:12" ht="24.4" customHeight="1">
      <c r="A6" s="7"/>
      <c r="B6" s="6" t="s">
        <v>92</v>
      </c>
      <c r="C6" s="6" t="s">
        <v>93</v>
      </c>
      <c r="D6" s="6" t="s">
        <v>94</v>
      </c>
      <c r="E6" s="67"/>
      <c r="F6" s="67"/>
      <c r="G6" s="67"/>
      <c r="H6" s="67"/>
      <c r="I6" s="67"/>
      <c r="J6" s="67"/>
      <c r="K6" s="67"/>
      <c r="L6" s="22"/>
    </row>
    <row r="7" spans="1:12" ht="22.9" customHeight="1">
      <c r="A7" s="8"/>
      <c r="B7" s="9"/>
      <c r="C7" s="9"/>
      <c r="D7" s="9"/>
      <c r="E7" s="9"/>
      <c r="F7" s="9" t="s">
        <v>70</v>
      </c>
      <c r="G7" s="15">
        <f>H7+I7</f>
        <v>6348.5</v>
      </c>
      <c r="H7" s="15">
        <v>2225.27</v>
      </c>
      <c r="I7" s="15">
        <f>4128.23-5</f>
        <v>4123.2299999999996</v>
      </c>
      <c r="J7" s="15"/>
      <c r="K7" s="15"/>
      <c r="L7" s="23"/>
    </row>
    <row r="8" spans="1:12" ht="22.9" customHeight="1">
      <c r="A8" s="7"/>
      <c r="B8" s="10"/>
      <c r="C8" s="10"/>
      <c r="D8" s="10"/>
      <c r="E8" s="10"/>
      <c r="F8" s="10" t="s">
        <v>21</v>
      </c>
      <c r="G8" s="16">
        <f>H8+I8</f>
        <v>6348.5</v>
      </c>
      <c r="H8" s="16">
        <v>2225.27</v>
      </c>
      <c r="I8" s="16">
        <f>4128.23-5</f>
        <v>4123.2299999999996</v>
      </c>
      <c r="J8" s="16"/>
      <c r="K8" s="16"/>
      <c r="L8" s="21"/>
    </row>
    <row r="9" spans="1:12" ht="22.9" customHeight="1">
      <c r="A9" s="7"/>
      <c r="B9" s="10"/>
      <c r="C9" s="10"/>
      <c r="D9" s="10"/>
      <c r="E9" s="10"/>
      <c r="F9" s="10" t="s">
        <v>72</v>
      </c>
      <c r="G9" s="16">
        <f>H9+I9</f>
        <v>4398.18</v>
      </c>
      <c r="H9" s="16">
        <v>1012.24</v>
      </c>
      <c r="I9" s="16">
        <f>3390.94-5</f>
        <v>3385.94</v>
      </c>
      <c r="J9" s="57"/>
      <c r="K9" s="16"/>
      <c r="L9" s="21"/>
    </row>
    <row r="10" spans="1:12" ht="22.9" customHeight="1">
      <c r="A10" s="65"/>
      <c r="B10" s="10" t="s">
        <v>95</v>
      </c>
      <c r="C10" s="10" t="s">
        <v>96</v>
      </c>
      <c r="D10" s="10" t="s">
        <v>97</v>
      </c>
      <c r="E10" s="10" t="s">
        <v>71</v>
      </c>
      <c r="F10" s="10" t="s">
        <v>98</v>
      </c>
      <c r="G10" s="16">
        <v>50.67</v>
      </c>
      <c r="H10" s="17">
        <v>50.67</v>
      </c>
      <c r="I10" s="17"/>
      <c r="J10" s="58"/>
      <c r="K10" s="17"/>
      <c r="L10" s="22"/>
    </row>
    <row r="11" spans="1:12" ht="22.9" customHeight="1">
      <c r="A11" s="65"/>
      <c r="B11" s="10" t="s">
        <v>95</v>
      </c>
      <c r="C11" s="10" t="s">
        <v>96</v>
      </c>
      <c r="D11" s="10" t="s">
        <v>96</v>
      </c>
      <c r="E11" s="10" t="s">
        <v>71</v>
      </c>
      <c r="F11" s="10" t="s">
        <v>99</v>
      </c>
      <c r="G11" s="16">
        <v>70.25</v>
      </c>
      <c r="H11" s="17">
        <v>70.25</v>
      </c>
      <c r="I11" s="17"/>
      <c r="J11" s="17"/>
      <c r="K11" s="17"/>
      <c r="L11" s="22"/>
    </row>
    <row r="12" spans="1:12" ht="22.9" customHeight="1">
      <c r="A12" s="65"/>
      <c r="B12" s="10" t="s">
        <v>95</v>
      </c>
      <c r="C12" s="10" t="s">
        <v>100</v>
      </c>
      <c r="D12" s="10" t="s">
        <v>97</v>
      </c>
      <c r="E12" s="10" t="s">
        <v>71</v>
      </c>
      <c r="F12" s="10" t="s">
        <v>101</v>
      </c>
      <c r="G12" s="16">
        <v>22.67</v>
      </c>
      <c r="H12" s="17">
        <v>22.67</v>
      </c>
      <c r="I12" s="17"/>
      <c r="J12" s="17"/>
      <c r="K12" s="17"/>
      <c r="L12" s="22"/>
    </row>
    <row r="13" spans="1:12" ht="22.9" customHeight="1">
      <c r="A13" s="65"/>
      <c r="B13" s="10" t="s">
        <v>102</v>
      </c>
      <c r="C13" s="10" t="s">
        <v>103</v>
      </c>
      <c r="D13" s="10" t="s">
        <v>97</v>
      </c>
      <c r="E13" s="10" t="s">
        <v>71</v>
      </c>
      <c r="F13" s="10" t="s">
        <v>104</v>
      </c>
      <c r="G13" s="16">
        <v>35.119999999999997</v>
      </c>
      <c r="H13" s="17">
        <v>35.119999999999997</v>
      </c>
      <c r="I13" s="17"/>
      <c r="J13" s="17"/>
      <c r="K13" s="17"/>
      <c r="L13" s="22"/>
    </row>
    <row r="14" spans="1:12" ht="22.9" customHeight="1">
      <c r="A14" s="65"/>
      <c r="B14" s="10" t="s">
        <v>105</v>
      </c>
      <c r="C14" s="10" t="s">
        <v>106</v>
      </c>
      <c r="D14" s="10" t="s">
        <v>97</v>
      </c>
      <c r="E14" s="10" t="s">
        <v>71</v>
      </c>
      <c r="F14" s="10" t="s">
        <v>107</v>
      </c>
      <c r="G14" s="16">
        <v>76.400000000000006</v>
      </c>
      <c r="H14" s="17">
        <v>76.400000000000006</v>
      </c>
      <c r="I14" s="17"/>
      <c r="J14" s="17"/>
      <c r="K14" s="17"/>
      <c r="L14" s="22"/>
    </row>
    <row r="15" spans="1:12" ht="22.9" customHeight="1">
      <c r="A15" s="65"/>
      <c r="B15" s="10" t="s">
        <v>108</v>
      </c>
      <c r="C15" s="10" t="s">
        <v>97</v>
      </c>
      <c r="D15" s="10" t="s">
        <v>97</v>
      </c>
      <c r="E15" s="10" t="s">
        <v>71</v>
      </c>
      <c r="F15" s="10" t="s">
        <v>109</v>
      </c>
      <c r="G15" s="16">
        <v>756.3</v>
      </c>
      <c r="H15" s="17">
        <v>756.3</v>
      </c>
      <c r="I15" s="17"/>
      <c r="J15" s="17"/>
      <c r="K15" s="17"/>
      <c r="L15" s="22"/>
    </row>
    <row r="16" spans="1:12" ht="22.9" customHeight="1">
      <c r="A16" s="65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110</v>
      </c>
      <c r="G16" s="16">
        <v>799.36</v>
      </c>
      <c r="H16" s="17">
        <v>0.84</v>
      </c>
      <c r="I16" s="17">
        <f>803.52-5</f>
        <v>798.52</v>
      </c>
      <c r="J16" s="17"/>
      <c r="K16" s="17"/>
      <c r="L16" s="22"/>
    </row>
    <row r="17" spans="1:12" ht="22.9" customHeight="1">
      <c r="A17" s="65"/>
      <c r="B17" s="10" t="s">
        <v>108</v>
      </c>
      <c r="C17" s="10" t="s">
        <v>97</v>
      </c>
      <c r="D17" s="10" t="s">
        <v>111</v>
      </c>
      <c r="E17" s="10" t="s">
        <v>71</v>
      </c>
      <c r="F17" s="10" t="s">
        <v>112</v>
      </c>
      <c r="G17" s="16">
        <v>679.15</v>
      </c>
      <c r="H17" s="17"/>
      <c r="I17" s="17">
        <v>679.15</v>
      </c>
      <c r="J17" s="17"/>
      <c r="K17" s="17"/>
      <c r="L17" s="22"/>
    </row>
    <row r="18" spans="1:12" ht="22.9" customHeight="1">
      <c r="A18" s="65"/>
      <c r="B18" s="10" t="s">
        <v>108</v>
      </c>
      <c r="C18" s="10" t="s">
        <v>97</v>
      </c>
      <c r="D18" s="10" t="s">
        <v>113</v>
      </c>
      <c r="E18" s="10" t="s">
        <v>71</v>
      </c>
      <c r="F18" s="10" t="s">
        <v>114</v>
      </c>
      <c r="G18" s="16">
        <v>1907.45</v>
      </c>
      <c r="H18" s="17"/>
      <c r="I18" s="17">
        <v>1907.45</v>
      </c>
      <c r="J18" s="17"/>
      <c r="K18" s="17"/>
      <c r="L18" s="22"/>
    </row>
    <row r="19" spans="1:12" ht="22.9" customHeight="1">
      <c r="A19" s="65"/>
      <c r="B19" s="10" t="s">
        <v>108</v>
      </c>
      <c r="C19" s="10" t="s">
        <v>96</v>
      </c>
      <c r="D19" s="10" t="s">
        <v>113</v>
      </c>
      <c r="E19" s="10" t="s">
        <v>71</v>
      </c>
      <c r="F19" s="10" t="s">
        <v>115</v>
      </c>
      <c r="G19" s="16">
        <v>0.82</v>
      </c>
      <c r="H19" s="17"/>
      <c r="I19" s="17">
        <v>0.82</v>
      </c>
      <c r="J19" s="17"/>
      <c r="K19" s="17"/>
      <c r="L19" s="22"/>
    </row>
    <row r="20" spans="1:12" ht="22.9" customHeight="1">
      <c r="B20" s="10"/>
      <c r="C20" s="10"/>
      <c r="D20" s="10"/>
      <c r="E20" s="10"/>
      <c r="F20" s="10" t="s">
        <v>74</v>
      </c>
      <c r="G20" s="16">
        <v>186.4</v>
      </c>
      <c r="H20" s="16">
        <v>168.78</v>
      </c>
      <c r="I20" s="16">
        <v>17.62</v>
      </c>
      <c r="J20" s="16"/>
      <c r="K20" s="16"/>
      <c r="L20" s="21"/>
    </row>
    <row r="21" spans="1:12" ht="22.9" customHeight="1">
      <c r="A21" s="65"/>
      <c r="B21" s="10" t="s">
        <v>95</v>
      </c>
      <c r="C21" s="10" t="s">
        <v>97</v>
      </c>
      <c r="D21" s="10" t="s">
        <v>113</v>
      </c>
      <c r="E21" s="10" t="s">
        <v>73</v>
      </c>
      <c r="F21" s="10" t="s">
        <v>116</v>
      </c>
      <c r="G21" s="16">
        <v>0.6</v>
      </c>
      <c r="H21" s="17"/>
      <c r="I21" s="17">
        <v>0.6</v>
      </c>
      <c r="J21" s="17"/>
      <c r="K21" s="17"/>
      <c r="L21" s="22"/>
    </row>
    <row r="22" spans="1:12" ht="22.9" customHeight="1">
      <c r="A22" s="65"/>
      <c r="B22" s="10" t="s">
        <v>95</v>
      </c>
      <c r="C22" s="10" t="s">
        <v>96</v>
      </c>
      <c r="D22" s="10" t="s">
        <v>96</v>
      </c>
      <c r="E22" s="10" t="s">
        <v>73</v>
      </c>
      <c r="F22" s="10" t="s">
        <v>99</v>
      </c>
      <c r="G22" s="16">
        <v>12.6</v>
      </c>
      <c r="H22" s="17">
        <v>12.6</v>
      </c>
      <c r="I22" s="17"/>
      <c r="J22" s="17"/>
      <c r="K22" s="17"/>
      <c r="L22" s="22"/>
    </row>
    <row r="23" spans="1:12" ht="22.9" customHeight="1">
      <c r="A23" s="65"/>
      <c r="B23" s="10" t="s">
        <v>95</v>
      </c>
      <c r="C23" s="10" t="s">
        <v>113</v>
      </c>
      <c r="D23" s="10" t="s">
        <v>113</v>
      </c>
      <c r="E23" s="10" t="s">
        <v>73</v>
      </c>
      <c r="F23" s="10" t="s">
        <v>117</v>
      </c>
      <c r="G23" s="16">
        <v>0.87</v>
      </c>
      <c r="H23" s="17">
        <v>0.87</v>
      </c>
      <c r="I23" s="17"/>
      <c r="J23" s="17"/>
      <c r="K23" s="17"/>
      <c r="L23" s="22"/>
    </row>
    <row r="24" spans="1:12" ht="22.9" customHeight="1">
      <c r="A24" s="65"/>
      <c r="B24" s="10" t="s">
        <v>102</v>
      </c>
      <c r="C24" s="10" t="s">
        <v>103</v>
      </c>
      <c r="D24" s="10" t="s">
        <v>106</v>
      </c>
      <c r="E24" s="10" t="s">
        <v>73</v>
      </c>
      <c r="F24" s="10" t="s">
        <v>118</v>
      </c>
      <c r="G24" s="16">
        <v>6.3</v>
      </c>
      <c r="H24" s="17">
        <v>6.3</v>
      </c>
      <c r="I24" s="17"/>
      <c r="J24" s="17"/>
      <c r="K24" s="17"/>
      <c r="L24" s="22"/>
    </row>
    <row r="25" spans="1:12" ht="22.9" customHeight="1">
      <c r="A25" s="65"/>
      <c r="B25" s="10" t="s">
        <v>105</v>
      </c>
      <c r="C25" s="10" t="s">
        <v>106</v>
      </c>
      <c r="D25" s="10" t="s">
        <v>97</v>
      </c>
      <c r="E25" s="10" t="s">
        <v>73</v>
      </c>
      <c r="F25" s="10" t="s">
        <v>107</v>
      </c>
      <c r="G25" s="16">
        <v>14.45</v>
      </c>
      <c r="H25" s="17">
        <v>14.45</v>
      </c>
      <c r="I25" s="17"/>
      <c r="J25" s="17"/>
      <c r="K25" s="17"/>
      <c r="L25" s="22"/>
    </row>
    <row r="26" spans="1:12" ht="22.9" customHeight="1">
      <c r="A26" s="65"/>
      <c r="B26" s="10" t="s">
        <v>108</v>
      </c>
      <c r="C26" s="10" t="s">
        <v>97</v>
      </c>
      <c r="D26" s="10" t="s">
        <v>119</v>
      </c>
      <c r="E26" s="10" t="s">
        <v>73</v>
      </c>
      <c r="F26" s="10" t="s">
        <v>120</v>
      </c>
      <c r="G26" s="16">
        <v>134.69999999999999</v>
      </c>
      <c r="H26" s="17">
        <v>134.56</v>
      </c>
      <c r="I26" s="17">
        <v>0.14000000000000001</v>
      </c>
      <c r="J26" s="17"/>
      <c r="K26" s="17"/>
      <c r="L26" s="22"/>
    </row>
    <row r="27" spans="1:12" ht="22.9" customHeight="1">
      <c r="A27" s="65"/>
      <c r="B27" s="10" t="s">
        <v>108</v>
      </c>
      <c r="C27" s="10" t="s">
        <v>97</v>
      </c>
      <c r="D27" s="10" t="s">
        <v>113</v>
      </c>
      <c r="E27" s="10" t="s">
        <v>73</v>
      </c>
      <c r="F27" s="10" t="s">
        <v>114</v>
      </c>
      <c r="G27" s="16">
        <v>16.88</v>
      </c>
      <c r="H27" s="17"/>
      <c r="I27" s="17">
        <v>16.88</v>
      </c>
      <c r="J27" s="17"/>
      <c r="K27" s="17"/>
      <c r="L27" s="22"/>
    </row>
    <row r="28" spans="1:12" ht="22.9" customHeight="1">
      <c r="B28" s="10"/>
      <c r="C28" s="10"/>
      <c r="D28" s="10"/>
      <c r="E28" s="10"/>
      <c r="F28" s="10" t="s">
        <v>76</v>
      </c>
      <c r="G28" s="16">
        <v>181.09</v>
      </c>
      <c r="H28" s="16">
        <v>157.93</v>
      </c>
      <c r="I28" s="16">
        <v>23.16</v>
      </c>
      <c r="J28" s="16"/>
      <c r="K28" s="16"/>
      <c r="L28" s="21"/>
    </row>
    <row r="29" spans="1:12" ht="22.9" customHeight="1">
      <c r="A29" s="65"/>
      <c r="B29" s="10" t="s">
        <v>95</v>
      </c>
      <c r="C29" s="10" t="s">
        <v>96</v>
      </c>
      <c r="D29" s="10" t="s">
        <v>96</v>
      </c>
      <c r="E29" s="10" t="s">
        <v>75</v>
      </c>
      <c r="F29" s="10" t="s">
        <v>99</v>
      </c>
      <c r="G29" s="16">
        <v>12.86</v>
      </c>
      <c r="H29" s="17">
        <v>12.86</v>
      </c>
      <c r="I29" s="17"/>
      <c r="J29" s="17"/>
      <c r="K29" s="17"/>
      <c r="L29" s="22"/>
    </row>
    <row r="30" spans="1:12" ht="22.9" customHeight="1">
      <c r="A30" s="65"/>
      <c r="B30" s="10" t="s">
        <v>102</v>
      </c>
      <c r="C30" s="10" t="s">
        <v>103</v>
      </c>
      <c r="D30" s="10" t="s">
        <v>106</v>
      </c>
      <c r="E30" s="10" t="s">
        <v>75</v>
      </c>
      <c r="F30" s="10" t="s">
        <v>118</v>
      </c>
      <c r="G30" s="16">
        <v>6.43</v>
      </c>
      <c r="H30" s="17">
        <v>6.43</v>
      </c>
      <c r="I30" s="17"/>
      <c r="J30" s="17"/>
      <c r="K30" s="17"/>
      <c r="L30" s="22"/>
    </row>
    <row r="31" spans="1:12" ht="22.9" customHeight="1">
      <c r="A31" s="65"/>
      <c r="B31" s="10" t="s">
        <v>105</v>
      </c>
      <c r="C31" s="10" t="s">
        <v>106</v>
      </c>
      <c r="D31" s="10" t="s">
        <v>97</v>
      </c>
      <c r="E31" s="10" t="s">
        <v>75</v>
      </c>
      <c r="F31" s="10" t="s">
        <v>107</v>
      </c>
      <c r="G31" s="16">
        <v>14.26</v>
      </c>
      <c r="H31" s="17">
        <v>14.26</v>
      </c>
      <c r="I31" s="17"/>
      <c r="J31" s="17"/>
      <c r="K31" s="17"/>
      <c r="L31" s="22"/>
    </row>
    <row r="32" spans="1:12" ht="22.9" customHeight="1">
      <c r="A32" s="65"/>
      <c r="B32" s="10" t="s">
        <v>108</v>
      </c>
      <c r="C32" s="10" t="s">
        <v>97</v>
      </c>
      <c r="D32" s="10" t="s">
        <v>106</v>
      </c>
      <c r="E32" s="10" t="s">
        <v>75</v>
      </c>
      <c r="F32" s="10" t="s">
        <v>110</v>
      </c>
      <c r="G32" s="16">
        <v>16.16</v>
      </c>
      <c r="H32" s="17"/>
      <c r="I32" s="17">
        <v>16.16</v>
      </c>
      <c r="J32" s="17"/>
      <c r="K32" s="17"/>
      <c r="L32" s="22"/>
    </row>
    <row r="33" spans="1:12" ht="22.9" customHeight="1">
      <c r="A33" s="65"/>
      <c r="B33" s="10" t="s">
        <v>108</v>
      </c>
      <c r="C33" s="10" t="s">
        <v>97</v>
      </c>
      <c r="D33" s="10" t="s">
        <v>119</v>
      </c>
      <c r="E33" s="10" t="s">
        <v>75</v>
      </c>
      <c r="F33" s="10" t="s">
        <v>120</v>
      </c>
      <c r="G33" s="16">
        <v>124.37</v>
      </c>
      <c r="H33" s="17">
        <v>124.37</v>
      </c>
      <c r="I33" s="17"/>
      <c r="J33" s="17"/>
      <c r="K33" s="17"/>
      <c r="L33" s="22"/>
    </row>
    <row r="34" spans="1:12" ht="22.9" customHeight="1">
      <c r="A34" s="65"/>
      <c r="B34" s="10" t="s">
        <v>108</v>
      </c>
      <c r="C34" s="10" t="s">
        <v>97</v>
      </c>
      <c r="D34" s="10" t="s">
        <v>113</v>
      </c>
      <c r="E34" s="10" t="s">
        <v>75</v>
      </c>
      <c r="F34" s="10" t="s">
        <v>114</v>
      </c>
      <c r="G34" s="16">
        <v>7</v>
      </c>
      <c r="H34" s="17"/>
      <c r="I34" s="17">
        <v>7</v>
      </c>
      <c r="J34" s="17"/>
      <c r="K34" s="17"/>
      <c r="L34" s="22"/>
    </row>
    <row r="35" spans="1:12" ht="22.9" customHeight="1">
      <c r="B35" s="10"/>
      <c r="C35" s="10"/>
      <c r="D35" s="10"/>
      <c r="E35" s="10"/>
      <c r="F35" s="10" t="s">
        <v>78</v>
      </c>
      <c r="G35" s="16">
        <v>212.39</v>
      </c>
      <c r="H35" s="16">
        <v>129</v>
      </c>
      <c r="I35" s="16">
        <v>83.39</v>
      </c>
      <c r="J35" s="16"/>
      <c r="K35" s="16"/>
      <c r="L35" s="21"/>
    </row>
    <row r="36" spans="1:12" ht="22.9" customHeight="1">
      <c r="A36" s="65"/>
      <c r="B36" s="10" t="s">
        <v>95</v>
      </c>
      <c r="C36" s="10" t="s">
        <v>96</v>
      </c>
      <c r="D36" s="10" t="s">
        <v>106</v>
      </c>
      <c r="E36" s="10" t="s">
        <v>77</v>
      </c>
      <c r="F36" s="10" t="s">
        <v>121</v>
      </c>
      <c r="G36" s="16">
        <v>0.23</v>
      </c>
      <c r="H36" s="17">
        <v>0.23</v>
      </c>
      <c r="I36" s="17"/>
      <c r="J36" s="17"/>
      <c r="K36" s="17"/>
      <c r="L36" s="22"/>
    </row>
    <row r="37" spans="1:12" ht="22.9" customHeight="1">
      <c r="A37" s="65"/>
      <c r="B37" s="10" t="s">
        <v>95</v>
      </c>
      <c r="C37" s="10" t="s">
        <v>96</v>
      </c>
      <c r="D37" s="10" t="s">
        <v>96</v>
      </c>
      <c r="E37" s="10" t="s">
        <v>77</v>
      </c>
      <c r="F37" s="10" t="s">
        <v>99</v>
      </c>
      <c r="G37" s="16">
        <v>9.26</v>
      </c>
      <c r="H37" s="17">
        <v>9.26</v>
      </c>
      <c r="I37" s="17"/>
      <c r="J37" s="17"/>
      <c r="K37" s="17"/>
      <c r="L37" s="22"/>
    </row>
    <row r="38" spans="1:12" ht="22.9" customHeight="1">
      <c r="A38" s="65"/>
      <c r="B38" s="10" t="s">
        <v>102</v>
      </c>
      <c r="C38" s="10" t="s">
        <v>103</v>
      </c>
      <c r="D38" s="10" t="s">
        <v>106</v>
      </c>
      <c r="E38" s="10" t="s">
        <v>77</v>
      </c>
      <c r="F38" s="10" t="s">
        <v>118</v>
      </c>
      <c r="G38" s="16">
        <v>4.63</v>
      </c>
      <c r="H38" s="17">
        <v>4.63</v>
      </c>
      <c r="I38" s="17"/>
      <c r="J38" s="17"/>
      <c r="K38" s="17"/>
      <c r="L38" s="22"/>
    </row>
    <row r="39" spans="1:12" ht="22.9" customHeight="1">
      <c r="A39" s="65"/>
      <c r="B39" s="10" t="s">
        <v>105</v>
      </c>
      <c r="C39" s="10" t="s">
        <v>106</v>
      </c>
      <c r="D39" s="10" t="s">
        <v>97</v>
      </c>
      <c r="E39" s="10" t="s">
        <v>77</v>
      </c>
      <c r="F39" s="10" t="s">
        <v>107</v>
      </c>
      <c r="G39" s="16">
        <v>10.73</v>
      </c>
      <c r="H39" s="17">
        <v>10.73</v>
      </c>
      <c r="I39" s="17"/>
      <c r="J39" s="17"/>
      <c r="K39" s="17"/>
      <c r="L39" s="22"/>
    </row>
    <row r="40" spans="1:12" ht="22.9" customHeight="1">
      <c r="A40" s="65"/>
      <c r="B40" s="10" t="s">
        <v>108</v>
      </c>
      <c r="C40" s="10" t="s">
        <v>97</v>
      </c>
      <c r="D40" s="10" t="s">
        <v>119</v>
      </c>
      <c r="E40" s="10" t="s">
        <v>77</v>
      </c>
      <c r="F40" s="10" t="s">
        <v>120</v>
      </c>
      <c r="G40" s="16">
        <v>141.15</v>
      </c>
      <c r="H40" s="17">
        <v>104.15</v>
      </c>
      <c r="I40" s="17">
        <v>37</v>
      </c>
      <c r="J40" s="17"/>
      <c r="K40" s="17"/>
      <c r="L40" s="22"/>
    </row>
    <row r="41" spans="1:12" ht="22.9" customHeight="1">
      <c r="A41" s="65"/>
      <c r="B41" s="10" t="s">
        <v>108</v>
      </c>
      <c r="C41" s="10" t="s">
        <v>97</v>
      </c>
      <c r="D41" s="10" t="s">
        <v>113</v>
      </c>
      <c r="E41" s="10" t="s">
        <v>77</v>
      </c>
      <c r="F41" s="10" t="s">
        <v>114</v>
      </c>
      <c r="G41" s="16">
        <v>46.39</v>
      </c>
      <c r="H41" s="17"/>
      <c r="I41" s="17">
        <v>46.39</v>
      </c>
      <c r="J41" s="17"/>
      <c r="K41" s="17"/>
      <c r="L41" s="22"/>
    </row>
    <row r="42" spans="1:12" ht="22.9" customHeight="1">
      <c r="B42" s="10"/>
      <c r="C42" s="10"/>
      <c r="D42" s="10"/>
      <c r="E42" s="10"/>
      <c r="F42" s="10" t="s">
        <v>80</v>
      </c>
      <c r="G42" s="16">
        <v>257.17</v>
      </c>
      <c r="H42" s="16">
        <v>223</v>
      </c>
      <c r="I42" s="16">
        <v>34.17</v>
      </c>
      <c r="J42" s="16"/>
      <c r="K42" s="16"/>
      <c r="L42" s="21"/>
    </row>
    <row r="43" spans="1:12" ht="22.9" customHeight="1">
      <c r="A43" s="65"/>
      <c r="B43" s="10" t="s">
        <v>95</v>
      </c>
      <c r="C43" s="10" t="s">
        <v>96</v>
      </c>
      <c r="D43" s="10" t="s">
        <v>97</v>
      </c>
      <c r="E43" s="10" t="s">
        <v>79</v>
      </c>
      <c r="F43" s="10" t="s">
        <v>98</v>
      </c>
      <c r="G43" s="16">
        <v>14.42</v>
      </c>
      <c r="H43" s="17">
        <v>14.42</v>
      </c>
      <c r="I43" s="17"/>
      <c r="J43" s="17"/>
      <c r="K43" s="17"/>
      <c r="L43" s="22"/>
    </row>
    <row r="44" spans="1:12" ht="22.9" customHeight="1">
      <c r="A44" s="65"/>
      <c r="B44" s="10" t="s">
        <v>95</v>
      </c>
      <c r="C44" s="10" t="s">
        <v>96</v>
      </c>
      <c r="D44" s="10" t="s">
        <v>96</v>
      </c>
      <c r="E44" s="10" t="s">
        <v>79</v>
      </c>
      <c r="F44" s="10" t="s">
        <v>99</v>
      </c>
      <c r="G44" s="16">
        <v>15.43</v>
      </c>
      <c r="H44" s="17">
        <v>15.43</v>
      </c>
      <c r="I44" s="17"/>
      <c r="J44" s="17"/>
      <c r="K44" s="17"/>
      <c r="L44" s="22"/>
    </row>
    <row r="45" spans="1:12" ht="22.9" customHeight="1">
      <c r="A45" s="65"/>
      <c r="B45" s="10" t="s">
        <v>102</v>
      </c>
      <c r="C45" s="10" t="s">
        <v>103</v>
      </c>
      <c r="D45" s="10" t="s">
        <v>106</v>
      </c>
      <c r="E45" s="10" t="s">
        <v>79</v>
      </c>
      <c r="F45" s="10" t="s">
        <v>118</v>
      </c>
      <c r="G45" s="16">
        <v>7.72</v>
      </c>
      <c r="H45" s="17">
        <v>7.72</v>
      </c>
      <c r="I45" s="17"/>
      <c r="J45" s="17"/>
      <c r="K45" s="17"/>
      <c r="L45" s="22"/>
    </row>
    <row r="46" spans="1:12" ht="22.9" customHeight="1">
      <c r="A46" s="65"/>
      <c r="B46" s="10" t="s">
        <v>105</v>
      </c>
      <c r="C46" s="10" t="s">
        <v>106</v>
      </c>
      <c r="D46" s="10" t="s">
        <v>97</v>
      </c>
      <c r="E46" s="10" t="s">
        <v>79</v>
      </c>
      <c r="F46" s="10" t="s">
        <v>107</v>
      </c>
      <c r="G46" s="16">
        <v>17.47</v>
      </c>
      <c r="H46" s="17">
        <v>17.47</v>
      </c>
      <c r="I46" s="17"/>
      <c r="J46" s="17"/>
      <c r="K46" s="17"/>
      <c r="L46" s="22"/>
    </row>
    <row r="47" spans="1:12" ht="22.9" customHeight="1">
      <c r="A47" s="65"/>
      <c r="B47" s="10" t="s">
        <v>108</v>
      </c>
      <c r="C47" s="10" t="s">
        <v>96</v>
      </c>
      <c r="D47" s="10" t="s">
        <v>97</v>
      </c>
      <c r="E47" s="10" t="s">
        <v>79</v>
      </c>
      <c r="F47" s="10" t="s">
        <v>109</v>
      </c>
      <c r="G47" s="16">
        <v>169.78</v>
      </c>
      <c r="H47" s="17">
        <v>167.96</v>
      </c>
      <c r="I47" s="17">
        <v>1.82</v>
      </c>
      <c r="J47" s="17"/>
      <c r="K47" s="17"/>
      <c r="L47" s="22"/>
    </row>
    <row r="48" spans="1:12" ht="22.9" customHeight="1">
      <c r="A48" s="65"/>
      <c r="B48" s="10" t="s">
        <v>108</v>
      </c>
      <c r="C48" s="10" t="s">
        <v>96</v>
      </c>
      <c r="D48" s="10" t="s">
        <v>111</v>
      </c>
      <c r="E48" s="10" t="s">
        <v>79</v>
      </c>
      <c r="F48" s="10" t="s">
        <v>122</v>
      </c>
      <c r="G48" s="16">
        <v>23.26</v>
      </c>
      <c r="H48" s="17"/>
      <c r="I48" s="17">
        <v>23.26</v>
      </c>
      <c r="J48" s="17"/>
      <c r="K48" s="17"/>
      <c r="L48" s="22"/>
    </row>
    <row r="49" spans="1:12" ht="22.9" customHeight="1">
      <c r="A49" s="65"/>
      <c r="B49" s="10" t="s">
        <v>108</v>
      </c>
      <c r="C49" s="10" t="s">
        <v>96</v>
      </c>
      <c r="D49" s="10" t="s">
        <v>113</v>
      </c>
      <c r="E49" s="10" t="s">
        <v>79</v>
      </c>
      <c r="F49" s="10" t="s">
        <v>115</v>
      </c>
      <c r="G49" s="16">
        <v>9.09</v>
      </c>
      <c r="H49" s="17"/>
      <c r="I49" s="17">
        <v>9.09</v>
      </c>
      <c r="J49" s="17"/>
      <c r="K49" s="17"/>
      <c r="L49" s="22"/>
    </row>
    <row r="50" spans="1:12" ht="22.9" customHeight="1">
      <c r="B50" s="10"/>
      <c r="C50" s="10"/>
      <c r="D50" s="10"/>
      <c r="E50" s="10"/>
      <c r="F50" s="10" t="s">
        <v>82</v>
      </c>
      <c r="G50" s="16">
        <v>959.1</v>
      </c>
      <c r="H50" s="16">
        <v>430.15</v>
      </c>
      <c r="I50" s="16">
        <v>528.95000000000005</v>
      </c>
      <c r="J50" s="16"/>
      <c r="K50" s="16"/>
      <c r="L50" s="21"/>
    </row>
    <row r="51" spans="1:12" ht="22.9" customHeight="1">
      <c r="A51" s="65"/>
      <c r="B51" s="10" t="s">
        <v>123</v>
      </c>
      <c r="C51" s="10" t="s">
        <v>124</v>
      </c>
      <c r="D51" s="10" t="s">
        <v>125</v>
      </c>
      <c r="E51" s="10" t="s">
        <v>81</v>
      </c>
      <c r="F51" s="10" t="s">
        <v>126</v>
      </c>
      <c r="G51" s="16">
        <v>100</v>
      </c>
      <c r="H51" s="17"/>
      <c r="I51" s="17">
        <v>100</v>
      </c>
      <c r="J51" s="17"/>
      <c r="K51" s="17"/>
      <c r="L51" s="22"/>
    </row>
    <row r="52" spans="1:12" ht="22.9" customHeight="1">
      <c r="A52" s="65"/>
      <c r="B52" s="10" t="s">
        <v>95</v>
      </c>
      <c r="C52" s="10" t="s">
        <v>96</v>
      </c>
      <c r="D52" s="10" t="s">
        <v>106</v>
      </c>
      <c r="E52" s="10" t="s">
        <v>81</v>
      </c>
      <c r="F52" s="10" t="s">
        <v>121</v>
      </c>
      <c r="G52" s="16">
        <v>37.11</v>
      </c>
      <c r="H52" s="17">
        <v>37.11</v>
      </c>
      <c r="I52" s="17"/>
      <c r="J52" s="17"/>
      <c r="K52" s="17"/>
      <c r="L52" s="22"/>
    </row>
    <row r="53" spans="1:12" ht="22.9" customHeight="1">
      <c r="A53" s="65"/>
      <c r="B53" s="10" t="s">
        <v>95</v>
      </c>
      <c r="C53" s="10" t="s">
        <v>113</v>
      </c>
      <c r="D53" s="10" t="s">
        <v>113</v>
      </c>
      <c r="E53" s="10" t="s">
        <v>81</v>
      </c>
      <c r="F53" s="10" t="s">
        <v>117</v>
      </c>
      <c r="G53" s="16">
        <v>2.2599999999999998</v>
      </c>
      <c r="H53" s="17">
        <v>2.2599999999999998</v>
      </c>
      <c r="I53" s="17"/>
      <c r="J53" s="17"/>
      <c r="K53" s="17"/>
      <c r="L53" s="22"/>
    </row>
    <row r="54" spans="1:12" ht="22.9" customHeight="1">
      <c r="A54" s="65"/>
      <c r="B54" s="10" t="s">
        <v>102</v>
      </c>
      <c r="C54" s="10" t="s">
        <v>103</v>
      </c>
      <c r="D54" s="10" t="s">
        <v>106</v>
      </c>
      <c r="E54" s="10" t="s">
        <v>81</v>
      </c>
      <c r="F54" s="10" t="s">
        <v>118</v>
      </c>
      <c r="G54" s="16">
        <v>16.41</v>
      </c>
      <c r="H54" s="17">
        <v>16.41</v>
      </c>
      <c r="I54" s="17"/>
      <c r="J54" s="17"/>
      <c r="K54" s="17"/>
      <c r="L54" s="22"/>
    </row>
    <row r="55" spans="1:12" ht="22.9" customHeight="1">
      <c r="A55" s="65"/>
      <c r="B55" s="10" t="s">
        <v>105</v>
      </c>
      <c r="C55" s="10" t="s">
        <v>106</v>
      </c>
      <c r="D55" s="10" t="s">
        <v>97</v>
      </c>
      <c r="E55" s="10" t="s">
        <v>81</v>
      </c>
      <c r="F55" s="10" t="s">
        <v>107</v>
      </c>
      <c r="G55" s="16">
        <v>37.82</v>
      </c>
      <c r="H55" s="17">
        <v>37.82</v>
      </c>
      <c r="I55" s="17"/>
      <c r="J55" s="17"/>
      <c r="K55" s="17"/>
      <c r="L55" s="22"/>
    </row>
    <row r="56" spans="1:12" ht="22.9" customHeight="1">
      <c r="A56" s="65"/>
      <c r="B56" s="10" t="s">
        <v>108</v>
      </c>
      <c r="C56" s="10" t="s">
        <v>97</v>
      </c>
      <c r="D56" s="10" t="s">
        <v>100</v>
      </c>
      <c r="E56" s="10" t="s">
        <v>81</v>
      </c>
      <c r="F56" s="10" t="s">
        <v>127</v>
      </c>
      <c r="G56" s="16">
        <v>744.53</v>
      </c>
      <c r="H56" s="17">
        <v>336.55</v>
      </c>
      <c r="I56" s="17">
        <v>407.98</v>
      </c>
      <c r="J56" s="17"/>
      <c r="K56" s="17"/>
      <c r="L56" s="22"/>
    </row>
    <row r="57" spans="1:12" ht="22.9" customHeight="1">
      <c r="A57" s="65"/>
      <c r="B57" s="10" t="s">
        <v>108</v>
      </c>
      <c r="C57" s="10" t="s">
        <v>97</v>
      </c>
      <c r="D57" s="10" t="s">
        <v>113</v>
      </c>
      <c r="E57" s="10" t="s">
        <v>81</v>
      </c>
      <c r="F57" s="10" t="s">
        <v>114</v>
      </c>
      <c r="G57" s="16">
        <v>0.97</v>
      </c>
      <c r="H57" s="17"/>
      <c r="I57" s="17">
        <v>0.97</v>
      </c>
      <c r="J57" s="17"/>
      <c r="K57" s="17"/>
      <c r="L57" s="22"/>
    </row>
    <row r="58" spans="1:12" ht="22.9" customHeight="1">
      <c r="A58" s="65"/>
      <c r="B58" s="10" t="s">
        <v>108</v>
      </c>
      <c r="C58" s="10" t="s">
        <v>128</v>
      </c>
      <c r="D58" s="10" t="s">
        <v>125</v>
      </c>
      <c r="E58" s="10" t="s">
        <v>81</v>
      </c>
      <c r="F58" s="10" t="s">
        <v>129</v>
      </c>
      <c r="G58" s="16">
        <v>20</v>
      </c>
      <c r="H58" s="17"/>
      <c r="I58" s="17">
        <v>20</v>
      </c>
      <c r="J58" s="17"/>
      <c r="K58" s="17"/>
      <c r="L58" s="22"/>
    </row>
    <row r="59" spans="1:12" ht="22.9" customHeight="1">
      <c r="B59" s="10"/>
      <c r="C59" s="10"/>
      <c r="D59" s="10"/>
      <c r="E59" s="10"/>
      <c r="F59" s="10" t="s">
        <v>84</v>
      </c>
      <c r="G59" s="16">
        <v>154.16999999999999</v>
      </c>
      <c r="H59" s="16">
        <v>104.17</v>
      </c>
      <c r="I59" s="16">
        <v>50</v>
      </c>
      <c r="J59" s="16"/>
      <c r="K59" s="16"/>
      <c r="L59" s="21"/>
    </row>
    <row r="60" spans="1:12" ht="22.9" customHeight="1">
      <c r="A60" s="65"/>
      <c r="B60" s="10" t="s">
        <v>95</v>
      </c>
      <c r="C60" s="10" t="s">
        <v>96</v>
      </c>
      <c r="D60" s="10" t="s">
        <v>96</v>
      </c>
      <c r="E60" s="10" t="s">
        <v>83</v>
      </c>
      <c r="F60" s="10" t="s">
        <v>99</v>
      </c>
      <c r="G60" s="16">
        <v>8.07</v>
      </c>
      <c r="H60" s="17">
        <v>8.07</v>
      </c>
      <c r="I60" s="17"/>
      <c r="J60" s="17"/>
      <c r="K60" s="17"/>
      <c r="L60" s="22"/>
    </row>
    <row r="61" spans="1:12" ht="22.9" customHeight="1">
      <c r="A61" s="65"/>
      <c r="B61" s="10" t="s">
        <v>102</v>
      </c>
      <c r="C61" s="10" t="s">
        <v>103</v>
      </c>
      <c r="D61" s="10" t="s">
        <v>106</v>
      </c>
      <c r="E61" s="10" t="s">
        <v>83</v>
      </c>
      <c r="F61" s="10" t="s">
        <v>118</v>
      </c>
      <c r="G61" s="16">
        <v>4.03</v>
      </c>
      <c r="H61" s="17">
        <v>4.03</v>
      </c>
      <c r="I61" s="17"/>
      <c r="J61" s="17"/>
      <c r="K61" s="17"/>
      <c r="L61" s="22"/>
    </row>
    <row r="62" spans="1:12" ht="22.9" customHeight="1">
      <c r="A62" s="65"/>
      <c r="B62" s="10" t="s">
        <v>105</v>
      </c>
      <c r="C62" s="10" t="s">
        <v>106</v>
      </c>
      <c r="D62" s="10" t="s">
        <v>97</v>
      </c>
      <c r="E62" s="10" t="s">
        <v>83</v>
      </c>
      <c r="F62" s="10" t="s">
        <v>107</v>
      </c>
      <c r="G62" s="16">
        <v>9.49</v>
      </c>
      <c r="H62" s="17">
        <v>9.49</v>
      </c>
      <c r="I62" s="17"/>
      <c r="J62" s="17"/>
      <c r="K62" s="17"/>
      <c r="L62" s="22"/>
    </row>
    <row r="63" spans="1:12" ht="22.9" customHeight="1">
      <c r="A63" s="65"/>
      <c r="B63" s="10" t="s">
        <v>108</v>
      </c>
      <c r="C63" s="10" t="s">
        <v>97</v>
      </c>
      <c r="D63" s="10" t="s">
        <v>119</v>
      </c>
      <c r="E63" s="10" t="s">
        <v>83</v>
      </c>
      <c r="F63" s="10" t="s">
        <v>120</v>
      </c>
      <c r="G63" s="16">
        <v>82.58</v>
      </c>
      <c r="H63" s="17">
        <v>82.58</v>
      </c>
      <c r="I63" s="17"/>
      <c r="J63" s="17"/>
      <c r="K63" s="17"/>
      <c r="L63" s="22"/>
    </row>
    <row r="64" spans="1:12" ht="22.9" customHeight="1">
      <c r="A64" s="65"/>
      <c r="B64" s="10" t="s">
        <v>108</v>
      </c>
      <c r="C64" s="10" t="s">
        <v>97</v>
      </c>
      <c r="D64" s="10" t="s">
        <v>113</v>
      </c>
      <c r="E64" s="10" t="s">
        <v>83</v>
      </c>
      <c r="F64" s="10" t="s">
        <v>114</v>
      </c>
      <c r="G64" s="16">
        <v>50</v>
      </c>
      <c r="H64" s="17"/>
      <c r="I64" s="17">
        <v>50</v>
      </c>
      <c r="J64" s="17"/>
      <c r="K64" s="17"/>
      <c r="L64" s="22"/>
    </row>
    <row r="65" spans="1:12" ht="9.75" customHeight="1">
      <c r="A65" s="11"/>
      <c r="B65" s="12"/>
      <c r="C65" s="12"/>
      <c r="D65" s="12"/>
      <c r="E65" s="12"/>
      <c r="F65" s="11"/>
      <c r="G65" s="11"/>
      <c r="H65" s="11"/>
      <c r="I65" s="11"/>
      <c r="J65" s="12"/>
      <c r="K65" s="12"/>
      <c r="L65" s="24"/>
    </row>
  </sheetData>
  <autoFilter ref="A6:L64"/>
  <mergeCells count="19">
    <mergeCell ref="A51:A58"/>
    <mergeCell ref="A60:A64"/>
    <mergeCell ref="E5:E6"/>
    <mergeCell ref="F5:F6"/>
    <mergeCell ref="G4:G6"/>
    <mergeCell ref="A10:A19"/>
    <mergeCell ref="A21:A27"/>
    <mergeCell ref="A29:A34"/>
    <mergeCell ref="A36:A41"/>
    <mergeCell ref="A43:A49"/>
    <mergeCell ref="B1:D1"/>
    <mergeCell ref="B2:K2"/>
    <mergeCell ref="B3:F3"/>
    <mergeCell ref="B4:F4"/>
    <mergeCell ref="B5:D5"/>
    <mergeCell ref="H4:H6"/>
    <mergeCell ref="I4:I6"/>
    <mergeCell ref="J4:J6"/>
    <mergeCell ref="K4:K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6" activePane="bottomLeft" state="frozen"/>
      <selection pane="bottomLeft" activeCell="C10" sqref="C7:C10"/>
    </sheetView>
  </sheetViews>
  <sheetFormatPr defaultColWidth="9.75" defaultRowHeight="14.25"/>
  <cols>
    <col min="1" max="1" width="1.5" customWidth="1"/>
    <col min="2" max="2" width="33.375" customWidth="1"/>
    <col min="3" max="3" width="16.5" customWidth="1"/>
    <col min="4" max="4" width="33.375" customWidth="1"/>
    <col min="5" max="7" width="16.5" customWidth="1"/>
    <col min="8" max="8" width="18.375" customWidth="1"/>
    <col min="9" max="9" width="1.5" customWidth="1"/>
    <col min="10" max="12" width="9.75" customWidth="1"/>
  </cols>
  <sheetData>
    <row r="1" spans="1:9" ht="16.149999999999999" customHeight="1">
      <c r="A1" s="40"/>
      <c r="B1" s="2"/>
      <c r="C1" s="41"/>
      <c r="D1" s="41"/>
      <c r="H1" s="44" t="s">
        <v>130</v>
      </c>
      <c r="I1" s="36" t="s">
        <v>2</v>
      </c>
    </row>
    <row r="2" spans="1:9" ht="22.9" customHeight="1">
      <c r="A2" s="42"/>
      <c r="B2" s="59" t="s">
        <v>131</v>
      </c>
      <c r="C2" s="59"/>
      <c r="D2" s="59"/>
      <c r="E2" s="59"/>
      <c r="F2" s="59"/>
      <c r="G2" s="59"/>
      <c r="H2" s="59"/>
      <c r="I2" s="36"/>
    </row>
    <row r="3" spans="1:9" ht="19.5" customHeight="1">
      <c r="A3" s="42"/>
      <c r="B3" s="64" t="s">
        <v>421</v>
      </c>
      <c r="C3" s="64"/>
      <c r="D3" s="13"/>
      <c r="H3" s="45" t="s">
        <v>4</v>
      </c>
      <c r="I3" s="36"/>
    </row>
    <row r="4" spans="1:9" ht="24.4" customHeight="1">
      <c r="A4" s="42"/>
      <c r="B4" s="60" t="s">
        <v>5</v>
      </c>
      <c r="C4" s="60"/>
      <c r="D4" s="60" t="s">
        <v>6</v>
      </c>
      <c r="E4" s="60"/>
      <c r="F4" s="60"/>
      <c r="G4" s="60"/>
      <c r="H4" s="60"/>
      <c r="I4" s="36"/>
    </row>
    <row r="5" spans="1:9" ht="24.4" customHeight="1">
      <c r="A5" s="42"/>
      <c r="B5" s="27" t="s">
        <v>7</v>
      </c>
      <c r="C5" s="27" t="s">
        <v>8</v>
      </c>
      <c r="D5" s="27" t="s">
        <v>7</v>
      </c>
      <c r="E5" s="27" t="s">
        <v>57</v>
      </c>
      <c r="F5" s="27" t="s">
        <v>132</v>
      </c>
      <c r="G5" s="27" t="s">
        <v>133</v>
      </c>
      <c r="H5" s="27" t="s">
        <v>134</v>
      </c>
      <c r="I5" s="36"/>
    </row>
    <row r="6" spans="1:9" ht="22.9" customHeight="1">
      <c r="A6" s="5"/>
      <c r="B6" s="30" t="s">
        <v>135</v>
      </c>
      <c r="C6" s="35">
        <v>3014.41</v>
      </c>
      <c r="D6" s="30" t="s">
        <v>136</v>
      </c>
      <c r="E6" s="35">
        <f>5828.5-5</f>
        <v>5823.5</v>
      </c>
      <c r="F6" s="35">
        <v>5823.5</v>
      </c>
      <c r="G6" s="35"/>
      <c r="H6" s="35"/>
      <c r="I6" s="22"/>
    </row>
    <row r="7" spans="1:9" ht="22.9" customHeight="1">
      <c r="A7" s="61"/>
      <c r="B7" s="30" t="s">
        <v>137</v>
      </c>
      <c r="C7" s="35">
        <v>3014.41</v>
      </c>
      <c r="D7" s="30" t="s">
        <v>138</v>
      </c>
      <c r="E7" s="35"/>
      <c r="F7" s="35"/>
      <c r="G7" s="35"/>
      <c r="H7" s="35"/>
      <c r="I7" s="22"/>
    </row>
    <row r="8" spans="1:9" ht="22.9" customHeight="1">
      <c r="A8" s="61"/>
      <c r="B8" s="30" t="s">
        <v>139</v>
      </c>
      <c r="C8" s="35"/>
      <c r="D8" s="30" t="s">
        <v>140</v>
      </c>
      <c r="E8" s="35"/>
      <c r="F8" s="35"/>
      <c r="G8" s="35"/>
      <c r="H8" s="35"/>
      <c r="I8" s="22"/>
    </row>
    <row r="9" spans="1:9" ht="22.9" customHeight="1">
      <c r="A9" s="61"/>
      <c r="B9" s="30" t="s">
        <v>141</v>
      </c>
      <c r="C9" s="35"/>
      <c r="D9" s="30" t="s">
        <v>142</v>
      </c>
      <c r="E9" s="35">
        <v>100</v>
      </c>
      <c r="F9" s="35">
        <v>100</v>
      </c>
      <c r="G9" s="35"/>
      <c r="H9" s="35"/>
      <c r="I9" s="22"/>
    </row>
    <row r="10" spans="1:9" ht="22.9" customHeight="1">
      <c r="A10" s="5"/>
      <c r="B10" s="30" t="s">
        <v>143</v>
      </c>
      <c r="C10" s="35">
        <v>2809.09</v>
      </c>
      <c r="D10" s="30" t="s">
        <v>144</v>
      </c>
      <c r="E10" s="35"/>
      <c r="F10" s="35"/>
      <c r="G10" s="35"/>
      <c r="H10" s="35"/>
      <c r="I10" s="22"/>
    </row>
    <row r="11" spans="1:9" ht="22.9" customHeight="1">
      <c r="A11" s="61"/>
      <c r="B11" s="30" t="s">
        <v>137</v>
      </c>
      <c r="C11" s="35">
        <v>2809.09</v>
      </c>
      <c r="D11" s="30" t="s">
        <v>145</v>
      </c>
      <c r="E11" s="35"/>
      <c r="F11" s="35"/>
      <c r="G11" s="35"/>
      <c r="H11" s="35"/>
      <c r="I11" s="22"/>
    </row>
    <row r="12" spans="1:9" ht="22.9" customHeight="1">
      <c r="A12" s="61"/>
      <c r="B12" s="30" t="s">
        <v>139</v>
      </c>
      <c r="C12" s="35"/>
      <c r="D12" s="30" t="s">
        <v>146</v>
      </c>
      <c r="E12" s="35"/>
      <c r="F12" s="35"/>
      <c r="G12" s="35"/>
      <c r="H12" s="35"/>
      <c r="I12" s="22"/>
    </row>
    <row r="13" spans="1:9" ht="22.9" customHeight="1">
      <c r="A13" s="61"/>
      <c r="B13" s="30" t="s">
        <v>141</v>
      </c>
      <c r="C13" s="35"/>
      <c r="D13" s="30" t="s">
        <v>147</v>
      </c>
      <c r="E13" s="35"/>
      <c r="F13" s="35"/>
      <c r="G13" s="35"/>
      <c r="H13" s="35"/>
      <c r="I13" s="22"/>
    </row>
    <row r="14" spans="1:9" ht="22.9" customHeight="1">
      <c r="A14" s="61"/>
      <c r="B14" s="30" t="s">
        <v>148</v>
      </c>
      <c r="C14" s="35"/>
      <c r="D14" s="30" t="s">
        <v>149</v>
      </c>
      <c r="E14" s="35">
        <v>257.3</v>
      </c>
      <c r="F14" s="35">
        <v>257.3</v>
      </c>
      <c r="G14" s="35"/>
      <c r="H14" s="35"/>
      <c r="I14" s="22"/>
    </row>
    <row r="15" spans="1:9" ht="22.9" customHeight="1">
      <c r="A15" s="61"/>
      <c r="B15" s="30" t="s">
        <v>148</v>
      </c>
      <c r="C15" s="35"/>
      <c r="D15" s="30" t="s">
        <v>150</v>
      </c>
      <c r="E15" s="35"/>
      <c r="F15" s="35"/>
      <c r="G15" s="35"/>
      <c r="H15" s="35"/>
      <c r="I15" s="22"/>
    </row>
    <row r="16" spans="1:9" ht="22.9" customHeight="1">
      <c r="A16" s="61"/>
      <c r="B16" s="30" t="s">
        <v>148</v>
      </c>
      <c r="C16" s="35"/>
      <c r="D16" s="30" t="s">
        <v>151</v>
      </c>
      <c r="E16" s="35">
        <v>80.650000000000006</v>
      </c>
      <c r="F16" s="35">
        <v>80.650000000000006</v>
      </c>
      <c r="G16" s="35"/>
      <c r="H16" s="35"/>
      <c r="I16" s="22"/>
    </row>
    <row r="17" spans="1:9" ht="22.9" customHeight="1">
      <c r="A17" s="61"/>
      <c r="B17" s="30" t="s">
        <v>148</v>
      </c>
      <c r="C17" s="35"/>
      <c r="D17" s="30" t="s">
        <v>152</v>
      </c>
      <c r="E17" s="35"/>
      <c r="F17" s="35"/>
      <c r="G17" s="35"/>
      <c r="H17" s="35"/>
      <c r="I17" s="22"/>
    </row>
    <row r="18" spans="1:9" ht="22.9" customHeight="1">
      <c r="A18" s="61"/>
      <c r="B18" s="30" t="s">
        <v>148</v>
      </c>
      <c r="C18" s="35"/>
      <c r="D18" s="30" t="s">
        <v>153</v>
      </c>
      <c r="E18" s="35"/>
      <c r="F18" s="35"/>
      <c r="G18" s="35"/>
      <c r="H18" s="35"/>
      <c r="I18" s="22"/>
    </row>
    <row r="19" spans="1:9" ht="22.9" customHeight="1">
      <c r="A19" s="61"/>
      <c r="B19" s="30" t="s">
        <v>148</v>
      </c>
      <c r="C19" s="35"/>
      <c r="D19" s="30" t="s">
        <v>154</v>
      </c>
      <c r="E19" s="35"/>
      <c r="F19" s="35"/>
      <c r="G19" s="35"/>
      <c r="H19" s="35"/>
      <c r="I19" s="22"/>
    </row>
    <row r="20" spans="1:9" ht="22.9" customHeight="1">
      <c r="A20" s="61"/>
      <c r="B20" s="30" t="s">
        <v>148</v>
      </c>
      <c r="C20" s="35"/>
      <c r="D20" s="30" t="s">
        <v>155</v>
      </c>
      <c r="E20" s="35"/>
      <c r="F20" s="35"/>
      <c r="G20" s="35"/>
      <c r="H20" s="35"/>
      <c r="I20" s="22"/>
    </row>
    <row r="21" spans="1:9" ht="22.9" customHeight="1">
      <c r="A21" s="61"/>
      <c r="B21" s="30" t="s">
        <v>148</v>
      </c>
      <c r="C21" s="35"/>
      <c r="D21" s="30" t="s">
        <v>156</v>
      </c>
      <c r="E21" s="35"/>
      <c r="F21" s="35"/>
      <c r="G21" s="35"/>
      <c r="H21" s="35"/>
      <c r="I21" s="22"/>
    </row>
    <row r="22" spans="1:9" ht="22.9" customHeight="1">
      <c r="A22" s="61"/>
      <c r="B22" s="30" t="s">
        <v>148</v>
      </c>
      <c r="C22" s="35"/>
      <c r="D22" s="30" t="s">
        <v>157</v>
      </c>
      <c r="E22" s="35"/>
      <c r="F22" s="35"/>
      <c r="G22" s="35"/>
      <c r="H22" s="35"/>
      <c r="I22" s="22"/>
    </row>
    <row r="23" spans="1:9" ht="22.9" customHeight="1">
      <c r="A23" s="61"/>
      <c r="B23" s="30" t="s">
        <v>148</v>
      </c>
      <c r="C23" s="35"/>
      <c r="D23" s="30" t="s">
        <v>158</v>
      </c>
      <c r="E23" s="35"/>
      <c r="F23" s="35"/>
      <c r="G23" s="35"/>
      <c r="H23" s="35"/>
      <c r="I23" s="22"/>
    </row>
    <row r="24" spans="1:9" ht="22.9" customHeight="1">
      <c r="A24" s="61"/>
      <c r="B24" s="30" t="s">
        <v>148</v>
      </c>
      <c r="C24" s="35"/>
      <c r="D24" s="30" t="s">
        <v>159</v>
      </c>
      <c r="E24" s="35"/>
      <c r="F24" s="35"/>
      <c r="G24" s="35"/>
      <c r="H24" s="35"/>
      <c r="I24" s="22"/>
    </row>
    <row r="25" spans="1:9" ht="22.9" customHeight="1">
      <c r="A25" s="61"/>
      <c r="B25" s="30" t="s">
        <v>148</v>
      </c>
      <c r="C25" s="35"/>
      <c r="D25" s="30" t="s">
        <v>160</v>
      </c>
      <c r="E25" s="35"/>
      <c r="F25" s="35"/>
      <c r="G25" s="35"/>
      <c r="H25" s="35"/>
      <c r="I25" s="22"/>
    </row>
    <row r="26" spans="1:9" ht="22.9" customHeight="1">
      <c r="A26" s="61"/>
      <c r="B26" s="30" t="s">
        <v>148</v>
      </c>
      <c r="C26" s="35"/>
      <c r="D26" s="30" t="s">
        <v>161</v>
      </c>
      <c r="E26" s="35">
        <v>180.62</v>
      </c>
      <c r="F26" s="35">
        <v>180.62</v>
      </c>
      <c r="G26" s="35"/>
      <c r="H26" s="35"/>
      <c r="I26" s="22"/>
    </row>
    <row r="27" spans="1:9" ht="22.9" customHeight="1">
      <c r="A27" s="61"/>
      <c r="B27" s="30" t="s">
        <v>148</v>
      </c>
      <c r="C27" s="35"/>
      <c r="D27" s="30" t="s">
        <v>162</v>
      </c>
      <c r="E27" s="35"/>
      <c r="F27" s="35"/>
      <c r="G27" s="35"/>
      <c r="H27" s="35"/>
      <c r="I27" s="22"/>
    </row>
    <row r="28" spans="1:9" ht="22.9" customHeight="1">
      <c r="A28" s="61"/>
      <c r="B28" s="30" t="s">
        <v>148</v>
      </c>
      <c r="C28" s="35"/>
      <c r="D28" s="30" t="s">
        <v>163</v>
      </c>
      <c r="E28" s="35"/>
      <c r="F28" s="35"/>
      <c r="G28" s="35"/>
      <c r="H28" s="35"/>
      <c r="I28" s="22"/>
    </row>
    <row r="29" spans="1:9" ht="22.9" customHeight="1">
      <c r="A29" s="61"/>
      <c r="B29" s="30" t="s">
        <v>148</v>
      </c>
      <c r="C29" s="35"/>
      <c r="D29" s="30" t="s">
        <v>164</v>
      </c>
      <c r="E29" s="35">
        <f>5209.93-5</f>
        <v>5204.93</v>
      </c>
      <c r="F29" s="35">
        <f>5209.93-5</f>
        <v>5204.93</v>
      </c>
      <c r="G29" s="35"/>
      <c r="H29" s="35"/>
      <c r="I29" s="22"/>
    </row>
    <row r="30" spans="1:9" ht="22.9" customHeight="1">
      <c r="A30" s="61"/>
      <c r="B30" s="30" t="s">
        <v>148</v>
      </c>
      <c r="C30" s="35"/>
      <c r="D30" s="30" t="s">
        <v>165</v>
      </c>
      <c r="E30" s="35"/>
      <c r="F30" s="35"/>
      <c r="G30" s="35"/>
      <c r="H30" s="35"/>
      <c r="I30" s="22"/>
    </row>
    <row r="31" spans="1:9" ht="22.9" customHeight="1">
      <c r="A31" s="61"/>
      <c r="B31" s="30" t="s">
        <v>148</v>
      </c>
      <c r="C31" s="35"/>
      <c r="D31" s="30" t="s">
        <v>166</v>
      </c>
      <c r="E31" s="35"/>
      <c r="F31" s="35"/>
      <c r="G31" s="35"/>
      <c r="H31" s="35"/>
      <c r="I31" s="22"/>
    </row>
    <row r="32" spans="1:9" ht="22.9" customHeight="1">
      <c r="A32" s="61"/>
      <c r="B32" s="30" t="s">
        <v>148</v>
      </c>
      <c r="C32" s="35"/>
      <c r="D32" s="30" t="s">
        <v>167</v>
      </c>
      <c r="E32" s="35"/>
      <c r="F32" s="35"/>
      <c r="G32" s="35"/>
      <c r="H32" s="35"/>
      <c r="I32" s="22"/>
    </row>
    <row r="33" spans="1:9" ht="22.9" customHeight="1">
      <c r="A33" s="61"/>
      <c r="B33" s="30" t="s">
        <v>148</v>
      </c>
      <c r="C33" s="35"/>
      <c r="D33" s="30" t="s">
        <v>168</v>
      </c>
      <c r="E33" s="35"/>
      <c r="F33" s="35"/>
      <c r="G33" s="35"/>
      <c r="H33" s="35"/>
      <c r="I33" s="22"/>
    </row>
    <row r="34" spans="1:9" ht="9.75" customHeight="1">
      <c r="A34" s="43"/>
      <c r="B34" s="43"/>
      <c r="C34" s="43"/>
      <c r="D34" s="13"/>
      <c r="E34" s="43"/>
      <c r="F34" s="43"/>
      <c r="G34" s="43"/>
      <c r="H34" s="43"/>
      <c r="I34" s="37"/>
    </row>
  </sheetData>
  <mergeCells count="6">
    <mergeCell ref="A11:A33"/>
    <mergeCell ref="B2:H2"/>
    <mergeCell ref="B3:C3"/>
    <mergeCell ref="B4:C4"/>
    <mergeCell ref="D4:H4"/>
    <mergeCell ref="A7:A9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ySplit="6" topLeftCell="A7" activePane="bottomLeft" state="frozen"/>
      <selection pane="bottomLeft" activeCell="E8" sqref="E8"/>
    </sheetView>
  </sheetViews>
  <sheetFormatPr defaultColWidth="9.75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1.5" customWidth="1"/>
    <col min="10" max="26" width="10.25" customWidth="1"/>
    <col min="27" max="28" width="11.5" customWidth="1"/>
    <col min="29" max="29" width="10.25" customWidth="1"/>
    <col min="30" max="30" width="11.5" customWidth="1"/>
    <col min="31" max="36" width="10.25" customWidth="1"/>
    <col min="37" max="37" width="11.5" customWidth="1"/>
    <col min="38" max="38" width="10.25" customWidth="1"/>
    <col min="39" max="39" width="11.5" customWidth="1"/>
    <col min="40" max="40" width="1.5" customWidth="1"/>
    <col min="41" max="42" width="9.75" customWidth="1"/>
  </cols>
  <sheetData>
    <row r="1" spans="1:40" ht="16.350000000000001" customHeight="1">
      <c r="A1" s="2"/>
      <c r="B1" s="66"/>
      <c r="C1" s="66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32" t="s">
        <v>169</v>
      </c>
      <c r="AN1" s="36"/>
    </row>
    <row r="2" spans="1:40" ht="22.9" customHeight="1">
      <c r="A2" s="1"/>
      <c r="B2" s="63" t="s">
        <v>170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36"/>
    </row>
    <row r="3" spans="1:40" ht="19.5" customHeight="1">
      <c r="A3" s="3"/>
      <c r="B3" s="64" t="s">
        <v>421</v>
      </c>
      <c r="C3" s="64"/>
      <c r="D3" s="64"/>
      <c r="E3" s="64"/>
      <c r="G3" s="3"/>
      <c r="H3" s="33"/>
      <c r="I3" s="38"/>
      <c r="J3" s="38"/>
      <c r="K3" s="39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68" t="s">
        <v>4</v>
      </c>
      <c r="AM3" s="68"/>
      <c r="AN3" s="36"/>
    </row>
    <row r="4" spans="1:40" ht="24.4" customHeight="1">
      <c r="A4" s="5"/>
      <c r="B4" s="60" t="s">
        <v>7</v>
      </c>
      <c r="C4" s="60"/>
      <c r="D4" s="60"/>
      <c r="E4" s="60"/>
      <c r="F4" s="60" t="s">
        <v>171</v>
      </c>
      <c r="G4" s="60" t="s">
        <v>172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173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174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36"/>
    </row>
    <row r="5" spans="1:40" ht="24.4" customHeight="1">
      <c r="A5" s="5"/>
      <c r="B5" s="60" t="s">
        <v>91</v>
      </c>
      <c r="C5" s="60"/>
      <c r="D5" s="60" t="s">
        <v>68</v>
      </c>
      <c r="E5" s="60" t="s">
        <v>69</v>
      </c>
      <c r="F5" s="60"/>
      <c r="G5" s="60" t="s">
        <v>57</v>
      </c>
      <c r="H5" s="60" t="s">
        <v>175</v>
      </c>
      <c r="I5" s="60"/>
      <c r="J5" s="60"/>
      <c r="K5" s="60" t="s">
        <v>176</v>
      </c>
      <c r="L5" s="60"/>
      <c r="M5" s="60"/>
      <c r="N5" s="60" t="s">
        <v>177</v>
      </c>
      <c r="O5" s="60"/>
      <c r="P5" s="60"/>
      <c r="Q5" s="60" t="s">
        <v>57</v>
      </c>
      <c r="R5" s="60" t="s">
        <v>175</v>
      </c>
      <c r="S5" s="60"/>
      <c r="T5" s="60"/>
      <c r="U5" s="60" t="s">
        <v>176</v>
      </c>
      <c r="V5" s="60"/>
      <c r="W5" s="60"/>
      <c r="X5" s="60" t="s">
        <v>177</v>
      </c>
      <c r="Y5" s="60"/>
      <c r="Z5" s="60"/>
      <c r="AA5" s="60" t="s">
        <v>57</v>
      </c>
      <c r="AB5" s="60" t="s">
        <v>175</v>
      </c>
      <c r="AC5" s="60"/>
      <c r="AD5" s="60"/>
      <c r="AE5" s="60" t="s">
        <v>176</v>
      </c>
      <c r="AF5" s="60"/>
      <c r="AG5" s="60"/>
      <c r="AH5" s="60" t="s">
        <v>177</v>
      </c>
      <c r="AI5" s="60"/>
      <c r="AJ5" s="60"/>
      <c r="AK5" s="60" t="s">
        <v>178</v>
      </c>
      <c r="AL5" s="60"/>
      <c r="AM5" s="60"/>
      <c r="AN5" s="36"/>
    </row>
    <row r="6" spans="1:40" ht="24.4" customHeight="1">
      <c r="A6" s="13"/>
      <c r="B6" s="27" t="s">
        <v>92</v>
      </c>
      <c r="C6" s="27" t="s">
        <v>93</v>
      </c>
      <c r="D6" s="60"/>
      <c r="E6" s="60"/>
      <c r="F6" s="60"/>
      <c r="G6" s="60"/>
      <c r="H6" s="27" t="s">
        <v>179</v>
      </c>
      <c r="I6" s="27" t="s">
        <v>87</v>
      </c>
      <c r="J6" s="27" t="s">
        <v>88</v>
      </c>
      <c r="K6" s="27" t="s">
        <v>179</v>
      </c>
      <c r="L6" s="27" t="s">
        <v>87</v>
      </c>
      <c r="M6" s="27" t="s">
        <v>88</v>
      </c>
      <c r="N6" s="27" t="s">
        <v>179</v>
      </c>
      <c r="O6" s="27" t="s">
        <v>87</v>
      </c>
      <c r="P6" s="27" t="s">
        <v>88</v>
      </c>
      <c r="Q6" s="60"/>
      <c r="R6" s="27" t="s">
        <v>179</v>
      </c>
      <c r="S6" s="27" t="s">
        <v>87</v>
      </c>
      <c r="T6" s="27" t="s">
        <v>88</v>
      </c>
      <c r="U6" s="27" t="s">
        <v>179</v>
      </c>
      <c r="V6" s="27" t="s">
        <v>87</v>
      </c>
      <c r="W6" s="27" t="s">
        <v>88</v>
      </c>
      <c r="X6" s="27" t="s">
        <v>179</v>
      </c>
      <c r="Y6" s="27" t="s">
        <v>87</v>
      </c>
      <c r="Z6" s="27" t="s">
        <v>88</v>
      </c>
      <c r="AA6" s="60"/>
      <c r="AB6" s="27" t="s">
        <v>179</v>
      </c>
      <c r="AC6" s="27" t="s">
        <v>87</v>
      </c>
      <c r="AD6" s="27" t="s">
        <v>88</v>
      </c>
      <c r="AE6" s="27" t="s">
        <v>179</v>
      </c>
      <c r="AF6" s="27" t="s">
        <v>87</v>
      </c>
      <c r="AG6" s="27" t="s">
        <v>88</v>
      </c>
      <c r="AH6" s="27" t="s">
        <v>179</v>
      </c>
      <c r="AI6" s="27" t="s">
        <v>87</v>
      </c>
      <c r="AJ6" s="27" t="s">
        <v>88</v>
      </c>
      <c r="AK6" s="27" t="s">
        <v>179</v>
      </c>
      <c r="AL6" s="27" t="s">
        <v>87</v>
      </c>
      <c r="AM6" s="27" t="s">
        <v>88</v>
      </c>
      <c r="AN6" s="36"/>
    </row>
    <row r="7" spans="1:40" ht="22.9" customHeight="1">
      <c r="A7" s="5"/>
      <c r="B7" s="28"/>
      <c r="C7" s="28"/>
      <c r="D7" s="28"/>
      <c r="E7" s="9" t="s">
        <v>70</v>
      </c>
      <c r="F7" s="34">
        <f>5828.5-5</f>
        <v>5823.5</v>
      </c>
      <c r="G7" s="34">
        <f>3019.41-5</f>
        <v>3014.41</v>
      </c>
      <c r="H7" s="34">
        <f>3019.41-5</f>
        <v>3014.41</v>
      </c>
      <c r="I7" s="34">
        <v>2200.4</v>
      </c>
      <c r="J7" s="34">
        <f>819.01-5</f>
        <v>814.01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2809.09</v>
      </c>
      <c r="AB7" s="34">
        <v>1600</v>
      </c>
      <c r="AC7" s="34"/>
      <c r="AD7" s="34">
        <v>1600</v>
      </c>
      <c r="AE7" s="34"/>
      <c r="AF7" s="34"/>
      <c r="AG7" s="34"/>
      <c r="AH7" s="34"/>
      <c r="AI7" s="34"/>
      <c r="AJ7" s="34"/>
      <c r="AK7" s="34">
        <v>1209.0899999999999</v>
      </c>
      <c r="AL7" s="34">
        <v>24.87</v>
      </c>
      <c r="AM7" s="34">
        <v>1184.22</v>
      </c>
      <c r="AN7" s="36"/>
    </row>
    <row r="8" spans="1:40" ht="22.9" customHeight="1">
      <c r="A8" s="5"/>
      <c r="B8" s="29" t="s">
        <v>21</v>
      </c>
      <c r="C8" s="29" t="s">
        <v>21</v>
      </c>
      <c r="D8" s="30"/>
      <c r="E8" s="30" t="s">
        <v>21</v>
      </c>
      <c r="F8" s="35">
        <f>5828.5-5</f>
        <v>5823.5</v>
      </c>
      <c r="G8" s="35">
        <f>3019.41-5</f>
        <v>3014.41</v>
      </c>
      <c r="H8" s="35">
        <f>3019.41-5</f>
        <v>3014.41</v>
      </c>
      <c r="I8" s="35">
        <v>2200.4</v>
      </c>
      <c r="J8" s="35">
        <f>819.01-5</f>
        <v>814.01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2809.09</v>
      </c>
      <c r="AB8" s="35">
        <v>1600</v>
      </c>
      <c r="AC8" s="35"/>
      <c r="AD8" s="35">
        <v>1600</v>
      </c>
      <c r="AE8" s="35"/>
      <c r="AF8" s="35"/>
      <c r="AG8" s="35"/>
      <c r="AH8" s="35"/>
      <c r="AI8" s="35"/>
      <c r="AJ8" s="35"/>
      <c r="AK8" s="35">
        <v>1209.0899999999999</v>
      </c>
      <c r="AL8" s="35">
        <v>24.87</v>
      </c>
      <c r="AM8" s="35">
        <v>1184.22</v>
      </c>
      <c r="AN8" s="36"/>
    </row>
    <row r="9" spans="1:40" ht="22.9" customHeight="1">
      <c r="A9" s="5"/>
      <c r="B9" s="29" t="s">
        <v>21</v>
      </c>
      <c r="C9" s="29" t="s">
        <v>21</v>
      </c>
      <c r="D9" s="30"/>
      <c r="E9" s="30" t="s">
        <v>180</v>
      </c>
      <c r="F9" s="35">
        <f>3953.18-5</f>
        <v>3948.18</v>
      </c>
      <c r="G9" s="35">
        <f>1274.89-5</f>
        <v>1269.8900000000001</v>
      </c>
      <c r="H9" s="35">
        <f>1274.89-5</f>
        <v>1269.8900000000001</v>
      </c>
      <c r="I9" s="35">
        <v>987.37</v>
      </c>
      <c r="J9" s="35">
        <f>287.52-5</f>
        <v>282.52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>
        <v>2678.29</v>
      </c>
      <c r="AB9" s="35">
        <v>1600</v>
      </c>
      <c r="AC9" s="35"/>
      <c r="AD9" s="35">
        <v>1600</v>
      </c>
      <c r="AE9" s="35"/>
      <c r="AF9" s="35"/>
      <c r="AG9" s="35"/>
      <c r="AH9" s="35"/>
      <c r="AI9" s="35"/>
      <c r="AJ9" s="35"/>
      <c r="AK9" s="35">
        <v>1078.29</v>
      </c>
      <c r="AL9" s="35">
        <v>24.87</v>
      </c>
      <c r="AM9" s="35">
        <v>1053.42</v>
      </c>
      <c r="AN9" s="36"/>
    </row>
    <row r="10" spans="1:40" ht="22.9" customHeight="1">
      <c r="A10" s="5"/>
      <c r="B10" s="29" t="s">
        <v>21</v>
      </c>
      <c r="C10" s="29" t="s">
        <v>21</v>
      </c>
      <c r="D10" s="30"/>
      <c r="E10" s="30" t="s">
        <v>181</v>
      </c>
      <c r="F10" s="35">
        <v>780.44</v>
      </c>
      <c r="G10" s="35">
        <v>779.07</v>
      </c>
      <c r="H10" s="35">
        <v>779.07</v>
      </c>
      <c r="I10" s="35">
        <v>759.17</v>
      </c>
      <c r="J10" s="35">
        <v>19.899999999999999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1.36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>
        <v>1.36</v>
      </c>
      <c r="AL10" s="35">
        <v>1.36</v>
      </c>
      <c r="AM10" s="35"/>
      <c r="AN10" s="36"/>
    </row>
    <row r="11" spans="1:40" ht="22.9" customHeight="1">
      <c r="A11" s="61"/>
      <c r="B11" s="29" t="s">
        <v>182</v>
      </c>
      <c r="C11" s="29" t="s">
        <v>183</v>
      </c>
      <c r="D11" s="30" t="s">
        <v>71</v>
      </c>
      <c r="E11" s="30" t="s">
        <v>184</v>
      </c>
      <c r="F11" s="35">
        <v>575.21</v>
      </c>
      <c r="G11" s="35">
        <v>575.21</v>
      </c>
      <c r="H11" s="35">
        <v>575.21</v>
      </c>
      <c r="I11" s="35">
        <v>575.21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6"/>
    </row>
    <row r="12" spans="1:40" ht="22.9" customHeight="1">
      <c r="A12" s="61"/>
      <c r="B12" s="29" t="s">
        <v>182</v>
      </c>
      <c r="C12" s="29" t="s">
        <v>185</v>
      </c>
      <c r="D12" s="30" t="s">
        <v>71</v>
      </c>
      <c r="E12" s="30" t="s">
        <v>186</v>
      </c>
      <c r="F12" s="35">
        <v>107.57</v>
      </c>
      <c r="G12" s="35">
        <v>107.57</v>
      </c>
      <c r="H12" s="35">
        <v>107.57</v>
      </c>
      <c r="I12" s="35">
        <v>107.57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6"/>
    </row>
    <row r="13" spans="1:40" ht="22.9" customHeight="1">
      <c r="A13" s="61"/>
      <c r="B13" s="29" t="s">
        <v>182</v>
      </c>
      <c r="C13" s="29" t="s">
        <v>187</v>
      </c>
      <c r="D13" s="30" t="s">
        <v>71</v>
      </c>
      <c r="E13" s="30" t="s">
        <v>188</v>
      </c>
      <c r="F13" s="35">
        <v>76.400000000000006</v>
      </c>
      <c r="G13" s="35">
        <v>76.400000000000006</v>
      </c>
      <c r="H13" s="35">
        <v>76.400000000000006</v>
      </c>
      <c r="I13" s="35">
        <v>76.400000000000006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</row>
    <row r="14" spans="1:40" ht="22.9" customHeight="1">
      <c r="A14" s="61"/>
      <c r="B14" s="29" t="s">
        <v>182</v>
      </c>
      <c r="C14" s="29" t="s">
        <v>189</v>
      </c>
      <c r="D14" s="30" t="s">
        <v>71</v>
      </c>
      <c r="E14" s="30" t="s">
        <v>190</v>
      </c>
      <c r="F14" s="35">
        <v>21.26</v>
      </c>
      <c r="G14" s="35">
        <v>19.899999999999999</v>
      </c>
      <c r="H14" s="35">
        <v>19.899999999999999</v>
      </c>
      <c r="I14" s="35"/>
      <c r="J14" s="35">
        <v>19.899999999999999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1.36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>
        <v>1.36</v>
      </c>
      <c r="AL14" s="35">
        <v>1.36</v>
      </c>
      <c r="AM14" s="35"/>
      <c r="AN14" s="36"/>
    </row>
    <row r="15" spans="1:40" ht="22.9" customHeight="1">
      <c r="B15" s="29" t="s">
        <v>21</v>
      </c>
      <c r="C15" s="29" t="s">
        <v>21</v>
      </c>
      <c r="D15" s="30"/>
      <c r="E15" s="30" t="s">
        <v>191</v>
      </c>
      <c r="F15" s="35">
        <f>714.39-5</f>
        <v>709.39</v>
      </c>
      <c r="G15" s="35">
        <f>443.55-5</f>
        <v>438.55</v>
      </c>
      <c r="H15" s="35">
        <f>443.55-5</f>
        <v>438.55</v>
      </c>
      <c r="I15" s="35">
        <v>175.93</v>
      </c>
      <c r="J15" s="35">
        <f>267.62-5</f>
        <v>262.62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270.83999999999997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>
        <v>270.83999999999997</v>
      </c>
      <c r="AL15" s="35">
        <v>0.84</v>
      </c>
      <c r="AM15" s="35">
        <v>270</v>
      </c>
      <c r="AN15" s="36"/>
    </row>
    <row r="16" spans="1:40" ht="22.9" customHeight="1">
      <c r="A16" s="61"/>
      <c r="B16" s="29" t="s">
        <v>192</v>
      </c>
      <c r="C16" s="29" t="s">
        <v>183</v>
      </c>
      <c r="D16" s="30" t="s">
        <v>71</v>
      </c>
      <c r="E16" s="30" t="s">
        <v>193</v>
      </c>
      <c r="F16" s="35">
        <v>620.55999999999995</v>
      </c>
      <c r="G16" s="35">
        <v>349.72</v>
      </c>
      <c r="H16" s="35">
        <v>349.72</v>
      </c>
      <c r="I16" s="35">
        <v>147.1</v>
      </c>
      <c r="J16" s="35">
        <v>202.62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>
        <v>270.83999999999997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>
        <v>270.83999999999997</v>
      </c>
      <c r="AL16" s="35">
        <v>0.84</v>
      </c>
      <c r="AM16" s="35">
        <v>270</v>
      </c>
      <c r="AN16" s="36"/>
    </row>
    <row r="17" spans="1:40" ht="22.9" customHeight="1">
      <c r="A17" s="61"/>
      <c r="B17" s="29" t="s">
        <v>192</v>
      </c>
      <c r="C17" s="29" t="s">
        <v>194</v>
      </c>
      <c r="D17" s="30" t="s">
        <v>71</v>
      </c>
      <c r="E17" s="30" t="s">
        <v>195</v>
      </c>
      <c r="F17" s="35">
        <v>60</v>
      </c>
      <c r="G17" s="35">
        <v>60</v>
      </c>
      <c r="H17" s="35">
        <v>60</v>
      </c>
      <c r="I17" s="35"/>
      <c r="J17" s="35">
        <v>60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</row>
    <row r="18" spans="1:40" ht="22.9" customHeight="1">
      <c r="A18" s="61"/>
      <c r="B18" s="29" t="s">
        <v>192</v>
      </c>
      <c r="C18" s="29" t="s">
        <v>196</v>
      </c>
      <c r="D18" s="30" t="s">
        <v>71</v>
      </c>
      <c r="E18" s="30" t="s">
        <v>197</v>
      </c>
      <c r="F18" s="35">
        <v>6.7</v>
      </c>
      <c r="G18" s="35">
        <v>6.7</v>
      </c>
      <c r="H18" s="35">
        <v>6.7</v>
      </c>
      <c r="I18" s="35">
        <v>6.7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6"/>
    </row>
    <row r="19" spans="1:40" ht="22.9" customHeight="1">
      <c r="A19" s="61"/>
      <c r="B19" s="29" t="s">
        <v>192</v>
      </c>
      <c r="C19" s="29" t="s">
        <v>198</v>
      </c>
      <c r="D19" s="30" t="s">
        <v>71</v>
      </c>
      <c r="E19" s="30" t="s">
        <v>199</v>
      </c>
      <c r="F19" s="35">
        <v>7.83</v>
      </c>
      <c r="G19" s="35">
        <v>7.83</v>
      </c>
      <c r="H19" s="35">
        <v>7.83</v>
      </c>
      <c r="I19" s="35">
        <v>7.83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6"/>
    </row>
    <row r="20" spans="1:40" ht="22.9" customHeight="1">
      <c r="A20" s="61"/>
      <c r="B20" s="29" t="s">
        <v>192</v>
      </c>
      <c r="C20" s="29" t="s">
        <v>189</v>
      </c>
      <c r="D20" s="30" t="s">
        <v>71</v>
      </c>
      <c r="E20" s="30" t="s">
        <v>200</v>
      </c>
      <c r="F20" s="35">
        <f>19.31-5</f>
        <v>14.309999999999999</v>
      </c>
      <c r="G20" s="35">
        <f>19.31-5</f>
        <v>14.309999999999999</v>
      </c>
      <c r="H20" s="35">
        <f>19.31-5</f>
        <v>14.309999999999999</v>
      </c>
      <c r="I20" s="35">
        <v>14.31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</row>
    <row r="21" spans="1:40" ht="22.9" customHeight="1">
      <c r="B21" s="29" t="s">
        <v>21</v>
      </c>
      <c r="C21" s="29" t="s">
        <v>21</v>
      </c>
      <c r="D21" s="30"/>
      <c r="E21" s="30" t="s">
        <v>201</v>
      </c>
      <c r="F21" s="35">
        <v>1655.87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>
        <v>1655.87</v>
      </c>
      <c r="AB21" s="35">
        <v>1600</v>
      </c>
      <c r="AC21" s="35"/>
      <c r="AD21" s="35">
        <v>1600</v>
      </c>
      <c r="AE21" s="35"/>
      <c r="AF21" s="35"/>
      <c r="AG21" s="35"/>
      <c r="AH21" s="35"/>
      <c r="AI21" s="35"/>
      <c r="AJ21" s="35"/>
      <c r="AK21" s="35">
        <v>55.87</v>
      </c>
      <c r="AL21" s="35"/>
      <c r="AM21" s="35">
        <v>55.87</v>
      </c>
      <c r="AN21" s="36"/>
    </row>
    <row r="22" spans="1:40" ht="22.9" customHeight="1">
      <c r="A22" s="61"/>
      <c r="B22" s="29" t="s">
        <v>202</v>
      </c>
      <c r="C22" s="29" t="s">
        <v>187</v>
      </c>
      <c r="D22" s="30" t="s">
        <v>71</v>
      </c>
      <c r="E22" s="30" t="s">
        <v>203</v>
      </c>
      <c r="F22" s="35">
        <v>55.87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>
        <v>55.87</v>
      </c>
      <c r="AB22" s="35"/>
      <c r="AC22" s="35"/>
      <c r="AD22" s="35"/>
      <c r="AE22" s="35"/>
      <c r="AF22" s="35"/>
      <c r="AG22" s="35"/>
      <c r="AH22" s="35"/>
      <c r="AI22" s="35"/>
      <c r="AJ22" s="35"/>
      <c r="AK22" s="35">
        <v>55.87</v>
      </c>
      <c r="AL22" s="35"/>
      <c r="AM22" s="35">
        <v>55.87</v>
      </c>
      <c r="AN22" s="36"/>
    </row>
    <row r="23" spans="1:40" ht="22.9" customHeight="1">
      <c r="A23" s="61"/>
      <c r="B23" s="29" t="s">
        <v>202</v>
      </c>
      <c r="C23" s="29" t="s">
        <v>189</v>
      </c>
      <c r="D23" s="30" t="s">
        <v>71</v>
      </c>
      <c r="E23" s="30" t="s">
        <v>204</v>
      </c>
      <c r="F23" s="35">
        <v>1600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>
        <v>1600</v>
      </c>
      <c r="AB23" s="35">
        <v>1600</v>
      </c>
      <c r="AC23" s="35"/>
      <c r="AD23" s="35">
        <v>1600</v>
      </c>
      <c r="AE23" s="35"/>
      <c r="AF23" s="35"/>
      <c r="AG23" s="35"/>
      <c r="AH23" s="35"/>
      <c r="AI23" s="35"/>
      <c r="AJ23" s="35"/>
      <c r="AK23" s="35"/>
      <c r="AL23" s="35"/>
      <c r="AM23" s="35"/>
      <c r="AN23" s="36"/>
    </row>
    <row r="24" spans="1:40" ht="22.9" customHeight="1">
      <c r="B24" s="29" t="s">
        <v>21</v>
      </c>
      <c r="C24" s="29" t="s">
        <v>21</v>
      </c>
      <c r="D24" s="30"/>
      <c r="E24" s="30" t="s">
        <v>205</v>
      </c>
      <c r="F24" s="35">
        <v>74.930000000000007</v>
      </c>
      <c r="G24" s="35">
        <v>52.27</v>
      </c>
      <c r="H24" s="35">
        <v>52.27</v>
      </c>
      <c r="I24" s="35">
        <v>52.27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>
        <v>22.67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>
        <v>22.67</v>
      </c>
      <c r="AL24" s="35">
        <v>22.67</v>
      </c>
      <c r="AM24" s="35"/>
      <c r="AN24" s="36"/>
    </row>
    <row r="25" spans="1:40" ht="22.9" customHeight="1">
      <c r="A25" s="5"/>
      <c r="B25" s="29" t="s">
        <v>206</v>
      </c>
      <c r="C25" s="29" t="s">
        <v>183</v>
      </c>
      <c r="D25" s="30" t="s">
        <v>71</v>
      </c>
      <c r="E25" s="30" t="s">
        <v>207</v>
      </c>
      <c r="F25" s="35">
        <v>74.930000000000007</v>
      </c>
      <c r="G25" s="35">
        <v>52.27</v>
      </c>
      <c r="H25" s="35">
        <v>52.27</v>
      </c>
      <c r="I25" s="35">
        <v>52.27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>
        <v>22.67</v>
      </c>
      <c r="AB25" s="35"/>
      <c r="AC25" s="35"/>
      <c r="AD25" s="35"/>
      <c r="AE25" s="35"/>
      <c r="AF25" s="35"/>
      <c r="AG25" s="35"/>
      <c r="AH25" s="35"/>
      <c r="AI25" s="35"/>
      <c r="AJ25" s="35"/>
      <c r="AK25" s="35">
        <v>22.67</v>
      </c>
      <c r="AL25" s="35">
        <v>22.67</v>
      </c>
      <c r="AM25" s="35"/>
      <c r="AN25" s="36"/>
    </row>
    <row r="26" spans="1:40" ht="22.9" customHeight="1">
      <c r="B26" s="29" t="s">
        <v>21</v>
      </c>
      <c r="C26" s="29" t="s">
        <v>21</v>
      </c>
      <c r="D26" s="30"/>
      <c r="E26" s="30" t="s">
        <v>208</v>
      </c>
      <c r="F26" s="35">
        <v>727.55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727.55</v>
      </c>
      <c r="AB26" s="35"/>
      <c r="AC26" s="35"/>
      <c r="AD26" s="35"/>
      <c r="AE26" s="35"/>
      <c r="AF26" s="35"/>
      <c r="AG26" s="35"/>
      <c r="AH26" s="35"/>
      <c r="AI26" s="35"/>
      <c r="AJ26" s="35"/>
      <c r="AK26" s="35">
        <v>727.55</v>
      </c>
      <c r="AL26" s="35"/>
      <c r="AM26" s="35">
        <v>727.55</v>
      </c>
      <c r="AN26" s="36"/>
    </row>
    <row r="27" spans="1:40" ht="22.9" customHeight="1">
      <c r="A27" s="5"/>
      <c r="B27" s="29" t="s">
        <v>209</v>
      </c>
      <c r="C27" s="29" t="s">
        <v>189</v>
      </c>
      <c r="D27" s="30" t="s">
        <v>71</v>
      </c>
      <c r="E27" s="30" t="s">
        <v>210</v>
      </c>
      <c r="F27" s="35">
        <v>727.55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v>727.55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>
        <v>727.55</v>
      </c>
      <c r="AL27" s="35"/>
      <c r="AM27" s="35">
        <v>727.55</v>
      </c>
      <c r="AN27" s="36"/>
    </row>
    <row r="28" spans="1:40" ht="22.9" customHeight="1">
      <c r="B28" s="29" t="s">
        <v>21</v>
      </c>
      <c r="C28" s="29" t="s">
        <v>21</v>
      </c>
      <c r="D28" s="30"/>
      <c r="E28" s="30" t="s">
        <v>211</v>
      </c>
      <c r="F28" s="35">
        <v>186.4</v>
      </c>
      <c r="G28" s="35">
        <v>185.66</v>
      </c>
      <c r="H28" s="35">
        <v>185.66</v>
      </c>
      <c r="I28" s="35">
        <v>168.78</v>
      </c>
      <c r="J28" s="35">
        <v>16.88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>
        <v>0.74</v>
      </c>
      <c r="AB28" s="35"/>
      <c r="AC28" s="35"/>
      <c r="AD28" s="35"/>
      <c r="AE28" s="35"/>
      <c r="AF28" s="35"/>
      <c r="AG28" s="35"/>
      <c r="AH28" s="35"/>
      <c r="AI28" s="35"/>
      <c r="AJ28" s="35"/>
      <c r="AK28" s="35">
        <v>0.74</v>
      </c>
      <c r="AL28" s="35"/>
      <c r="AM28" s="35">
        <v>0.74</v>
      </c>
      <c r="AN28" s="36"/>
    </row>
    <row r="29" spans="1:40" ht="22.9" customHeight="1">
      <c r="A29" s="5"/>
      <c r="B29" s="29" t="s">
        <v>21</v>
      </c>
      <c r="C29" s="29" t="s">
        <v>21</v>
      </c>
      <c r="D29" s="30"/>
      <c r="E29" s="30" t="s">
        <v>212</v>
      </c>
      <c r="F29" s="35">
        <v>185</v>
      </c>
      <c r="G29" s="35">
        <v>184.26</v>
      </c>
      <c r="H29" s="35">
        <v>184.26</v>
      </c>
      <c r="I29" s="35">
        <v>167.38</v>
      </c>
      <c r="J29" s="35">
        <v>16.88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0.74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>
        <v>0.74</v>
      </c>
      <c r="AL29" s="35"/>
      <c r="AM29" s="35">
        <v>0.74</v>
      </c>
      <c r="AN29" s="36"/>
    </row>
    <row r="30" spans="1:40" ht="22.9" customHeight="1">
      <c r="A30" s="61"/>
      <c r="B30" s="29" t="s">
        <v>213</v>
      </c>
      <c r="C30" s="29" t="s">
        <v>183</v>
      </c>
      <c r="D30" s="30" t="s">
        <v>73</v>
      </c>
      <c r="E30" s="30" t="s">
        <v>214</v>
      </c>
      <c r="F30" s="35">
        <v>144.09</v>
      </c>
      <c r="G30" s="35">
        <v>143.94999999999999</v>
      </c>
      <c r="H30" s="35">
        <v>143.94999999999999</v>
      </c>
      <c r="I30" s="35">
        <v>143.94999999999999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>
        <v>0.14000000000000001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>
        <v>0.14000000000000001</v>
      </c>
      <c r="AL30" s="35"/>
      <c r="AM30" s="35">
        <v>0.14000000000000001</v>
      </c>
      <c r="AN30" s="36"/>
    </row>
    <row r="31" spans="1:40" ht="22.9" customHeight="1">
      <c r="A31" s="61"/>
      <c r="B31" s="29" t="s">
        <v>213</v>
      </c>
      <c r="C31" s="29" t="s">
        <v>185</v>
      </c>
      <c r="D31" s="30" t="s">
        <v>73</v>
      </c>
      <c r="E31" s="30" t="s">
        <v>215</v>
      </c>
      <c r="F31" s="35">
        <v>40.909999999999997</v>
      </c>
      <c r="G31" s="35">
        <v>40.31</v>
      </c>
      <c r="H31" s="35">
        <v>40.31</v>
      </c>
      <c r="I31" s="35">
        <v>23.43</v>
      </c>
      <c r="J31" s="35">
        <v>16.88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>
        <v>0.6</v>
      </c>
      <c r="AB31" s="35"/>
      <c r="AC31" s="35"/>
      <c r="AD31" s="35"/>
      <c r="AE31" s="35"/>
      <c r="AF31" s="35"/>
      <c r="AG31" s="35"/>
      <c r="AH31" s="35"/>
      <c r="AI31" s="35"/>
      <c r="AJ31" s="35"/>
      <c r="AK31" s="35">
        <v>0.6</v>
      </c>
      <c r="AL31" s="35"/>
      <c r="AM31" s="35">
        <v>0.6</v>
      </c>
      <c r="AN31" s="36"/>
    </row>
    <row r="32" spans="1:40" ht="22.9" customHeight="1">
      <c r="B32" s="29" t="s">
        <v>21</v>
      </c>
      <c r="C32" s="29" t="s">
        <v>21</v>
      </c>
      <c r="D32" s="30"/>
      <c r="E32" s="30" t="s">
        <v>205</v>
      </c>
      <c r="F32" s="35">
        <v>1.4</v>
      </c>
      <c r="G32" s="35">
        <v>1.4</v>
      </c>
      <c r="H32" s="35">
        <v>1.4</v>
      </c>
      <c r="I32" s="35">
        <v>1.4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</row>
    <row r="33" spans="1:40" ht="22.9" customHeight="1">
      <c r="A33" s="5"/>
      <c r="B33" s="29" t="s">
        <v>206</v>
      </c>
      <c r="C33" s="29" t="s">
        <v>183</v>
      </c>
      <c r="D33" s="30" t="s">
        <v>73</v>
      </c>
      <c r="E33" s="30" t="s">
        <v>207</v>
      </c>
      <c r="F33" s="35">
        <v>1.4</v>
      </c>
      <c r="G33" s="35">
        <v>1.4</v>
      </c>
      <c r="H33" s="35">
        <v>1.4</v>
      </c>
      <c r="I33" s="35">
        <v>1.4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</row>
    <row r="34" spans="1:40" ht="22.9" customHeight="1">
      <c r="B34" s="29" t="s">
        <v>21</v>
      </c>
      <c r="C34" s="29" t="s">
        <v>21</v>
      </c>
      <c r="D34" s="30"/>
      <c r="E34" s="30" t="s">
        <v>216</v>
      </c>
      <c r="F34" s="35">
        <v>181.09</v>
      </c>
      <c r="G34" s="35">
        <v>181.09</v>
      </c>
      <c r="H34" s="35">
        <v>181.09</v>
      </c>
      <c r="I34" s="35">
        <v>157.93</v>
      </c>
      <c r="J34" s="35">
        <v>23.16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</row>
    <row r="35" spans="1:40" ht="22.9" customHeight="1">
      <c r="A35" s="5"/>
      <c r="B35" s="29" t="s">
        <v>21</v>
      </c>
      <c r="C35" s="29" t="s">
        <v>21</v>
      </c>
      <c r="D35" s="30"/>
      <c r="E35" s="30" t="s">
        <v>212</v>
      </c>
      <c r="F35" s="35">
        <v>181.09</v>
      </c>
      <c r="G35" s="35">
        <v>181.09</v>
      </c>
      <c r="H35" s="35">
        <v>181.09</v>
      </c>
      <c r="I35" s="35">
        <v>157.93</v>
      </c>
      <c r="J35" s="35">
        <v>23.16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</row>
    <row r="36" spans="1:40" ht="22.9" customHeight="1">
      <c r="A36" s="61"/>
      <c r="B36" s="29" t="s">
        <v>213</v>
      </c>
      <c r="C36" s="29" t="s">
        <v>183</v>
      </c>
      <c r="D36" s="30" t="s">
        <v>75</v>
      </c>
      <c r="E36" s="30" t="s">
        <v>214</v>
      </c>
      <c r="F36" s="35">
        <v>139.53</v>
      </c>
      <c r="G36" s="35">
        <v>139.53</v>
      </c>
      <c r="H36" s="35">
        <v>139.53</v>
      </c>
      <c r="I36" s="35">
        <v>139.53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</row>
    <row r="37" spans="1:40" ht="22.9" customHeight="1">
      <c r="A37" s="61"/>
      <c r="B37" s="29" t="s">
        <v>213</v>
      </c>
      <c r="C37" s="29" t="s">
        <v>185</v>
      </c>
      <c r="D37" s="30" t="s">
        <v>75</v>
      </c>
      <c r="E37" s="30" t="s">
        <v>215</v>
      </c>
      <c r="F37" s="35">
        <v>41.56</v>
      </c>
      <c r="G37" s="35">
        <v>41.56</v>
      </c>
      <c r="H37" s="35">
        <v>41.56</v>
      </c>
      <c r="I37" s="35">
        <v>18.399999999999999</v>
      </c>
      <c r="J37" s="35">
        <v>23.16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</row>
    <row r="38" spans="1:40" ht="22.9" customHeight="1">
      <c r="B38" s="29" t="s">
        <v>21</v>
      </c>
      <c r="C38" s="29" t="s">
        <v>21</v>
      </c>
      <c r="D38" s="30"/>
      <c r="E38" s="30" t="s">
        <v>217</v>
      </c>
      <c r="F38" s="35">
        <v>187.39</v>
      </c>
      <c r="G38" s="35">
        <v>187.39</v>
      </c>
      <c r="H38" s="35">
        <v>187.39</v>
      </c>
      <c r="I38" s="35">
        <v>129</v>
      </c>
      <c r="J38" s="35">
        <v>58.39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6"/>
    </row>
    <row r="39" spans="1:40" ht="22.9" customHeight="1">
      <c r="A39" s="5"/>
      <c r="B39" s="29" t="s">
        <v>21</v>
      </c>
      <c r="C39" s="29" t="s">
        <v>21</v>
      </c>
      <c r="D39" s="30"/>
      <c r="E39" s="30" t="s">
        <v>212</v>
      </c>
      <c r="F39" s="35">
        <v>180.39</v>
      </c>
      <c r="G39" s="35">
        <v>180.39</v>
      </c>
      <c r="H39" s="35">
        <v>180.39</v>
      </c>
      <c r="I39" s="35">
        <v>122</v>
      </c>
      <c r="J39" s="35">
        <v>58.39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6"/>
    </row>
    <row r="40" spans="1:40" ht="22.9" customHeight="1">
      <c r="A40" s="61"/>
      <c r="B40" s="29" t="s">
        <v>213</v>
      </c>
      <c r="C40" s="29" t="s">
        <v>183</v>
      </c>
      <c r="D40" s="30" t="s">
        <v>77</v>
      </c>
      <c r="E40" s="30" t="s">
        <v>214</v>
      </c>
      <c r="F40" s="35">
        <v>104.33</v>
      </c>
      <c r="G40" s="35">
        <v>104.33</v>
      </c>
      <c r="H40" s="35">
        <v>104.33</v>
      </c>
      <c r="I40" s="35">
        <v>104.33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6"/>
    </row>
    <row r="41" spans="1:40" ht="22.9" customHeight="1">
      <c r="A41" s="61"/>
      <c r="B41" s="29" t="s">
        <v>213</v>
      </c>
      <c r="C41" s="29" t="s">
        <v>185</v>
      </c>
      <c r="D41" s="30" t="s">
        <v>77</v>
      </c>
      <c r="E41" s="30" t="s">
        <v>215</v>
      </c>
      <c r="F41" s="35">
        <v>76.05</v>
      </c>
      <c r="G41" s="35">
        <v>76.05</v>
      </c>
      <c r="H41" s="35">
        <v>76.05</v>
      </c>
      <c r="I41" s="35">
        <v>17.66</v>
      </c>
      <c r="J41" s="35">
        <v>58.39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6"/>
    </row>
    <row r="42" spans="1:40" ht="22.9" customHeight="1">
      <c r="B42" s="29" t="s">
        <v>21</v>
      </c>
      <c r="C42" s="29" t="s">
        <v>21</v>
      </c>
      <c r="D42" s="30"/>
      <c r="E42" s="30" t="s">
        <v>205</v>
      </c>
      <c r="F42" s="35">
        <v>7</v>
      </c>
      <c r="G42" s="35">
        <v>7</v>
      </c>
      <c r="H42" s="35">
        <v>7</v>
      </c>
      <c r="I42" s="35">
        <v>7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6"/>
    </row>
    <row r="43" spans="1:40" ht="22.9" customHeight="1">
      <c r="A43" s="5"/>
      <c r="B43" s="29" t="s">
        <v>206</v>
      </c>
      <c r="C43" s="29" t="s">
        <v>183</v>
      </c>
      <c r="D43" s="30" t="s">
        <v>77</v>
      </c>
      <c r="E43" s="30" t="s">
        <v>207</v>
      </c>
      <c r="F43" s="35">
        <v>7</v>
      </c>
      <c r="G43" s="35">
        <v>7</v>
      </c>
      <c r="H43" s="35">
        <v>7</v>
      </c>
      <c r="I43" s="35">
        <v>7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6"/>
    </row>
    <row r="44" spans="1:40" ht="22.9" customHeight="1">
      <c r="B44" s="29" t="s">
        <v>21</v>
      </c>
      <c r="C44" s="29" t="s">
        <v>21</v>
      </c>
      <c r="D44" s="30"/>
      <c r="E44" s="30" t="s">
        <v>218</v>
      </c>
      <c r="F44" s="35">
        <v>257.17</v>
      </c>
      <c r="G44" s="35">
        <v>248.08</v>
      </c>
      <c r="H44" s="35">
        <v>248.08</v>
      </c>
      <c r="I44" s="35">
        <v>223</v>
      </c>
      <c r="J44" s="35">
        <v>25.08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>
        <v>9.09</v>
      </c>
      <c r="AB44" s="35"/>
      <c r="AC44" s="35"/>
      <c r="AD44" s="35"/>
      <c r="AE44" s="35"/>
      <c r="AF44" s="35"/>
      <c r="AG44" s="35"/>
      <c r="AH44" s="35"/>
      <c r="AI44" s="35"/>
      <c r="AJ44" s="35"/>
      <c r="AK44" s="35">
        <v>9.09</v>
      </c>
      <c r="AL44" s="35"/>
      <c r="AM44" s="35">
        <v>9.09</v>
      </c>
      <c r="AN44" s="36"/>
    </row>
    <row r="45" spans="1:40" ht="22.9" customHeight="1">
      <c r="A45" s="5"/>
      <c r="B45" s="29" t="s">
        <v>21</v>
      </c>
      <c r="C45" s="29" t="s">
        <v>21</v>
      </c>
      <c r="D45" s="30"/>
      <c r="E45" s="30" t="s">
        <v>181</v>
      </c>
      <c r="F45" s="35">
        <v>54.22</v>
      </c>
      <c r="G45" s="35">
        <v>54.22</v>
      </c>
      <c r="H45" s="35">
        <v>54.22</v>
      </c>
      <c r="I45" s="35">
        <v>54.22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6"/>
    </row>
    <row r="46" spans="1:40" ht="22.9" customHeight="1">
      <c r="A46" s="5"/>
      <c r="B46" s="29" t="s">
        <v>182</v>
      </c>
      <c r="C46" s="29" t="s">
        <v>183</v>
      </c>
      <c r="D46" s="30" t="s">
        <v>79</v>
      </c>
      <c r="E46" s="30" t="s">
        <v>184</v>
      </c>
      <c r="F46" s="35">
        <v>54.22</v>
      </c>
      <c r="G46" s="35">
        <v>54.22</v>
      </c>
      <c r="H46" s="35">
        <v>54.22</v>
      </c>
      <c r="I46" s="35">
        <v>54.22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6"/>
    </row>
    <row r="47" spans="1:40" ht="22.9" customHeight="1">
      <c r="B47" s="29" t="s">
        <v>21</v>
      </c>
      <c r="C47" s="29" t="s">
        <v>21</v>
      </c>
      <c r="D47" s="30"/>
      <c r="E47" s="30" t="s">
        <v>212</v>
      </c>
      <c r="F47" s="35">
        <v>179.86</v>
      </c>
      <c r="G47" s="35">
        <v>179.86</v>
      </c>
      <c r="H47" s="35">
        <v>179.86</v>
      </c>
      <c r="I47" s="35">
        <v>154.78</v>
      </c>
      <c r="J47" s="35">
        <v>25.08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6"/>
    </row>
    <row r="48" spans="1:40" ht="22.9" customHeight="1">
      <c r="A48" s="61"/>
      <c r="B48" s="29" t="s">
        <v>213</v>
      </c>
      <c r="C48" s="29" t="s">
        <v>183</v>
      </c>
      <c r="D48" s="30" t="s">
        <v>79</v>
      </c>
      <c r="E48" s="30" t="s">
        <v>214</v>
      </c>
      <c r="F48" s="35">
        <v>117.95</v>
      </c>
      <c r="G48" s="35">
        <v>117.95</v>
      </c>
      <c r="H48" s="35">
        <v>117.95</v>
      </c>
      <c r="I48" s="35">
        <v>117.95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6"/>
    </row>
    <row r="49" spans="1:40" ht="22.9" customHeight="1">
      <c r="A49" s="61"/>
      <c r="B49" s="29" t="s">
        <v>213</v>
      </c>
      <c r="C49" s="29" t="s">
        <v>185</v>
      </c>
      <c r="D49" s="30" t="s">
        <v>79</v>
      </c>
      <c r="E49" s="30" t="s">
        <v>215</v>
      </c>
      <c r="F49" s="35">
        <v>61.91</v>
      </c>
      <c r="G49" s="35">
        <v>61.91</v>
      </c>
      <c r="H49" s="35">
        <v>61.91</v>
      </c>
      <c r="I49" s="35">
        <v>36.83</v>
      </c>
      <c r="J49" s="35">
        <v>25.08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6"/>
    </row>
    <row r="50" spans="1:40" ht="22.9" customHeight="1">
      <c r="B50" s="29" t="s">
        <v>21</v>
      </c>
      <c r="C50" s="29" t="s">
        <v>21</v>
      </c>
      <c r="D50" s="30"/>
      <c r="E50" s="30" t="s">
        <v>205</v>
      </c>
      <c r="F50" s="35">
        <v>14</v>
      </c>
      <c r="G50" s="35">
        <v>14</v>
      </c>
      <c r="H50" s="35">
        <v>14</v>
      </c>
      <c r="I50" s="35">
        <v>14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6"/>
    </row>
    <row r="51" spans="1:40" ht="22.9" customHeight="1">
      <c r="A51" s="5"/>
      <c r="B51" s="29" t="s">
        <v>206</v>
      </c>
      <c r="C51" s="29" t="s">
        <v>183</v>
      </c>
      <c r="D51" s="30" t="s">
        <v>79</v>
      </c>
      <c r="E51" s="30" t="s">
        <v>207</v>
      </c>
      <c r="F51" s="35">
        <v>14</v>
      </c>
      <c r="G51" s="35">
        <v>14</v>
      </c>
      <c r="H51" s="35">
        <v>14</v>
      </c>
      <c r="I51" s="35">
        <v>14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6"/>
    </row>
    <row r="52" spans="1:40" ht="22.9" customHeight="1">
      <c r="B52" s="29" t="s">
        <v>21</v>
      </c>
      <c r="C52" s="29" t="s">
        <v>21</v>
      </c>
      <c r="D52" s="30"/>
      <c r="E52" s="30" t="s">
        <v>208</v>
      </c>
      <c r="F52" s="35">
        <v>9.09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>
        <v>9.09</v>
      </c>
      <c r="AB52" s="35"/>
      <c r="AC52" s="35"/>
      <c r="AD52" s="35"/>
      <c r="AE52" s="35"/>
      <c r="AF52" s="35"/>
      <c r="AG52" s="35"/>
      <c r="AH52" s="35"/>
      <c r="AI52" s="35"/>
      <c r="AJ52" s="35"/>
      <c r="AK52" s="35">
        <v>9.09</v>
      </c>
      <c r="AL52" s="35"/>
      <c r="AM52" s="35">
        <v>9.09</v>
      </c>
      <c r="AN52" s="36"/>
    </row>
    <row r="53" spans="1:40" ht="22.9" customHeight="1">
      <c r="A53" s="5"/>
      <c r="B53" s="29" t="s">
        <v>209</v>
      </c>
      <c r="C53" s="29" t="s">
        <v>189</v>
      </c>
      <c r="D53" s="30" t="s">
        <v>79</v>
      </c>
      <c r="E53" s="30" t="s">
        <v>210</v>
      </c>
      <c r="F53" s="35">
        <v>9.09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>
        <v>9.09</v>
      </c>
      <c r="AB53" s="35"/>
      <c r="AC53" s="35"/>
      <c r="AD53" s="35"/>
      <c r="AE53" s="35"/>
      <c r="AF53" s="35"/>
      <c r="AG53" s="35"/>
      <c r="AH53" s="35"/>
      <c r="AI53" s="35"/>
      <c r="AJ53" s="35"/>
      <c r="AK53" s="35">
        <v>9.09</v>
      </c>
      <c r="AL53" s="35"/>
      <c r="AM53" s="35">
        <v>9.09</v>
      </c>
      <c r="AN53" s="36"/>
    </row>
    <row r="54" spans="1:40" ht="22.9" customHeight="1">
      <c r="B54" s="29" t="s">
        <v>21</v>
      </c>
      <c r="C54" s="29" t="s">
        <v>21</v>
      </c>
      <c r="D54" s="30"/>
      <c r="E54" s="30" t="s">
        <v>219</v>
      </c>
      <c r="F54" s="35">
        <v>909.1</v>
      </c>
      <c r="G54" s="35">
        <v>788.13</v>
      </c>
      <c r="H54" s="35">
        <v>788.13</v>
      </c>
      <c r="I54" s="35">
        <v>430.15</v>
      </c>
      <c r="J54" s="35">
        <v>357.98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>
        <v>120.97</v>
      </c>
      <c r="AB54" s="35"/>
      <c r="AC54" s="35"/>
      <c r="AD54" s="35"/>
      <c r="AE54" s="35"/>
      <c r="AF54" s="35"/>
      <c r="AG54" s="35"/>
      <c r="AH54" s="35"/>
      <c r="AI54" s="35"/>
      <c r="AJ54" s="35"/>
      <c r="AK54" s="35">
        <v>120.97</v>
      </c>
      <c r="AL54" s="35"/>
      <c r="AM54" s="35">
        <v>120.97</v>
      </c>
      <c r="AN54" s="36"/>
    </row>
    <row r="55" spans="1:40" ht="22.9" customHeight="1">
      <c r="A55" s="5"/>
      <c r="B55" s="29" t="s">
        <v>21</v>
      </c>
      <c r="C55" s="29" t="s">
        <v>21</v>
      </c>
      <c r="D55" s="30"/>
      <c r="E55" s="30" t="s">
        <v>212</v>
      </c>
      <c r="F55" s="35">
        <v>783.93</v>
      </c>
      <c r="G55" s="35">
        <v>783.93</v>
      </c>
      <c r="H55" s="35">
        <v>783.93</v>
      </c>
      <c r="I55" s="35">
        <v>425.95</v>
      </c>
      <c r="J55" s="35">
        <v>357.98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6"/>
    </row>
    <row r="56" spans="1:40" ht="22.9" customHeight="1">
      <c r="A56" s="61"/>
      <c r="B56" s="29" t="s">
        <v>213</v>
      </c>
      <c r="C56" s="29" t="s">
        <v>183</v>
      </c>
      <c r="D56" s="30" t="s">
        <v>81</v>
      </c>
      <c r="E56" s="30" t="s">
        <v>214</v>
      </c>
      <c r="F56" s="35">
        <v>368.94</v>
      </c>
      <c r="G56" s="35">
        <v>368.94</v>
      </c>
      <c r="H56" s="35">
        <v>368.94</v>
      </c>
      <c r="I56" s="35">
        <v>368.94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6"/>
    </row>
    <row r="57" spans="1:40" ht="22.9" customHeight="1">
      <c r="A57" s="61"/>
      <c r="B57" s="29" t="s">
        <v>213</v>
      </c>
      <c r="C57" s="29" t="s">
        <v>185</v>
      </c>
      <c r="D57" s="30" t="s">
        <v>81</v>
      </c>
      <c r="E57" s="30" t="s">
        <v>215</v>
      </c>
      <c r="F57" s="35">
        <v>414.99</v>
      </c>
      <c r="G57" s="35">
        <v>414.99</v>
      </c>
      <c r="H57" s="35">
        <v>414.99</v>
      </c>
      <c r="I57" s="35">
        <v>57.01</v>
      </c>
      <c r="J57" s="35">
        <v>357.98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6"/>
    </row>
    <row r="58" spans="1:40" ht="22.9" customHeight="1">
      <c r="B58" s="29" t="s">
        <v>21</v>
      </c>
      <c r="C58" s="29" t="s">
        <v>21</v>
      </c>
      <c r="D58" s="30"/>
      <c r="E58" s="30" t="s">
        <v>220</v>
      </c>
      <c r="F58" s="35">
        <v>0.97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>
        <v>0.97</v>
      </c>
      <c r="AB58" s="35"/>
      <c r="AC58" s="35"/>
      <c r="AD58" s="35"/>
      <c r="AE58" s="35"/>
      <c r="AF58" s="35"/>
      <c r="AG58" s="35"/>
      <c r="AH58" s="35"/>
      <c r="AI58" s="35"/>
      <c r="AJ58" s="35"/>
      <c r="AK58" s="35">
        <v>0.97</v>
      </c>
      <c r="AL58" s="35"/>
      <c r="AM58" s="35">
        <v>0.97</v>
      </c>
      <c r="AN58" s="36"/>
    </row>
    <row r="59" spans="1:40" ht="22.9" customHeight="1">
      <c r="A59" s="5"/>
      <c r="B59" s="29" t="s">
        <v>221</v>
      </c>
      <c r="C59" s="29" t="s">
        <v>183</v>
      </c>
      <c r="D59" s="30" t="s">
        <v>81</v>
      </c>
      <c r="E59" s="30" t="s">
        <v>222</v>
      </c>
      <c r="F59" s="35">
        <v>0.97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>
        <v>0.97</v>
      </c>
      <c r="AB59" s="35"/>
      <c r="AC59" s="35"/>
      <c r="AD59" s="35"/>
      <c r="AE59" s="35"/>
      <c r="AF59" s="35"/>
      <c r="AG59" s="35"/>
      <c r="AH59" s="35"/>
      <c r="AI59" s="35"/>
      <c r="AJ59" s="35"/>
      <c r="AK59" s="35">
        <v>0.97</v>
      </c>
      <c r="AL59" s="35"/>
      <c r="AM59" s="35">
        <v>0.97</v>
      </c>
      <c r="AN59" s="36"/>
    </row>
    <row r="60" spans="1:40" ht="22.9" customHeight="1">
      <c r="B60" s="29" t="s">
        <v>21</v>
      </c>
      <c r="C60" s="29" t="s">
        <v>21</v>
      </c>
      <c r="D60" s="30"/>
      <c r="E60" s="30" t="s">
        <v>205</v>
      </c>
      <c r="F60" s="35">
        <v>4.2</v>
      </c>
      <c r="G60" s="35">
        <v>4.2</v>
      </c>
      <c r="H60" s="35">
        <v>4.2</v>
      </c>
      <c r="I60" s="35">
        <v>4.2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6"/>
    </row>
    <row r="61" spans="1:40" ht="22.9" customHeight="1">
      <c r="A61" s="5"/>
      <c r="B61" s="29" t="s">
        <v>206</v>
      </c>
      <c r="C61" s="29" t="s">
        <v>183</v>
      </c>
      <c r="D61" s="30" t="s">
        <v>81</v>
      </c>
      <c r="E61" s="30" t="s">
        <v>207</v>
      </c>
      <c r="F61" s="35">
        <v>4.2</v>
      </c>
      <c r="G61" s="35">
        <v>4.2</v>
      </c>
      <c r="H61" s="35">
        <v>4.2</v>
      </c>
      <c r="I61" s="35">
        <v>4.2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6"/>
    </row>
    <row r="62" spans="1:40" ht="22.9" customHeight="1">
      <c r="B62" s="29" t="s">
        <v>21</v>
      </c>
      <c r="C62" s="29" t="s">
        <v>21</v>
      </c>
      <c r="D62" s="30"/>
      <c r="E62" s="30" t="s">
        <v>208</v>
      </c>
      <c r="F62" s="35">
        <v>120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>
        <v>120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>
        <v>120</v>
      </c>
      <c r="AL62" s="35"/>
      <c r="AM62" s="35">
        <v>120</v>
      </c>
      <c r="AN62" s="36"/>
    </row>
    <row r="63" spans="1:40" ht="22.9" customHeight="1">
      <c r="A63" s="5"/>
      <c r="B63" s="29" t="s">
        <v>209</v>
      </c>
      <c r="C63" s="29" t="s">
        <v>189</v>
      </c>
      <c r="D63" s="30" t="s">
        <v>81</v>
      </c>
      <c r="E63" s="30" t="s">
        <v>210</v>
      </c>
      <c r="F63" s="35">
        <v>120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>
        <v>120</v>
      </c>
      <c r="AB63" s="35"/>
      <c r="AC63" s="35"/>
      <c r="AD63" s="35"/>
      <c r="AE63" s="35"/>
      <c r="AF63" s="35"/>
      <c r="AG63" s="35"/>
      <c r="AH63" s="35"/>
      <c r="AI63" s="35"/>
      <c r="AJ63" s="35"/>
      <c r="AK63" s="35">
        <v>120</v>
      </c>
      <c r="AL63" s="35"/>
      <c r="AM63" s="35">
        <v>120</v>
      </c>
      <c r="AN63" s="36"/>
    </row>
    <row r="64" spans="1:40" ht="22.9" customHeight="1">
      <c r="B64" s="29" t="s">
        <v>21</v>
      </c>
      <c r="C64" s="29" t="s">
        <v>21</v>
      </c>
      <c r="D64" s="30"/>
      <c r="E64" s="30" t="s">
        <v>223</v>
      </c>
      <c r="F64" s="35">
        <v>154.16999999999999</v>
      </c>
      <c r="G64" s="35">
        <v>154.16999999999999</v>
      </c>
      <c r="H64" s="35">
        <v>154.16999999999999</v>
      </c>
      <c r="I64" s="35">
        <v>104.17</v>
      </c>
      <c r="J64" s="35">
        <v>50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6"/>
    </row>
    <row r="65" spans="1:40" ht="22.9" customHeight="1">
      <c r="A65" s="5"/>
      <c r="B65" s="29" t="s">
        <v>21</v>
      </c>
      <c r="C65" s="29" t="s">
        <v>21</v>
      </c>
      <c r="D65" s="30"/>
      <c r="E65" s="30" t="s">
        <v>212</v>
      </c>
      <c r="F65" s="35">
        <v>154.16999999999999</v>
      </c>
      <c r="G65" s="35">
        <v>154.16999999999999</v>
      </c>
      <c r="H65" s="35">
        <v>154.16999999999999</v>
      </c>
      <c r="I65" s="35">
        <v>104.17</v>
      </c>
      <c r="J65" s="35">
        <v>50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6"/>
    </row>
    <row r="66" spans="1:40" ht="22.9" customHeight="1">
      <c r="A66" s="61"/>
      <c r="B66" s="29" t="s">
        <v>213</v>
      </c>
      <c r="C66" s="29" t="s">
        <v>183</v>
      </c>
      <c r="D66" s="30" t="s">
        <v>83</v>
      </c>
      <c r="E66" s="30" t="s">
        <v>214</v>
      </c>
      <c r="F66" s="35">
        <v>92.1</v>
      </c>
      <c r="G66" s="35">
        <v>92.1</v>
      </c>
      <c r="H66" s="35">
        <v>92.1</v>
      </c>
      <c r="I66" s="35">
        <v>92.1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6"/>
    </row>
    <row r="67" spans="1:40" ht="22.9" customHeight="1">
      <c r="A67" s="61"/>
      <c r="B67" s="29" t="s">
        <v>213</v>
      </c>
      <c r="C67" s="29" t="s">
        <v>185</v>
      </c>
      <c r="D67" s="30" t="s">
        <v>83</v>
      </c>
      <c r="E67" s="30" t="s">
        <v>215</v>
      </c>
      <c r="F67" s="35">
        <v>62.07</v>
      </c>
      <c r="G67" s="35">
        <v>62.07</v>
      </c>
      <c r="H67" s="35">
        <v>62.07</v>
      </c>
      <c r="I67" s="35">
        <v>12.07</v>
      </c>
      <c r="J67" s="35">
        <v>50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6"/>
    </row>
    <row r="68" spans="1:40" ht="9.75" customHeight="1">
      <c r="A68" s="11"/>
      <c r="B68" s="11"/>
      <c r="C68" s="11"/>
      <c r="D68" s="3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37"/>
    </row>
  </sheetData>
  <mergeCells count="34">
    <mergeCell ref="A36:A37"/>
    <mergeCell ref="A40:A41"/>
    <mergeCell ref="A48:A49"/>
    <mergeCell ref="A56:A57"/>
    <mergeCell ref="A66:A67"/>
    <mergeCell ref="AK5:AM5"/>
    <mergeCell ref="A11:A14"/>
    <mergeCell ref="A16:A20"/>
    <mergeCell ref="A22:A23"/>
    <mergeCell ref="A30:A31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5"/>
  <sheetViews>
    <sheetView workbookViewId="0">
      <pane ySplit="6" topLeftCell="A13" activePane="bottomLeft" state="frozen"/>
      <selection pane="bottomLeft" activeCell="E5" sqref="E5:E6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9" width="16.5" customWidth="1"/>
    <col min="110" max="110" width="1.5" customWidth="1"/>
    <col min="111" max="112" width="9.75" customWidth="1"/>
  </cols>
  <sheetData>
    <row r="1" spans="1:110" ht="16.350000000000001" customHeight="1">
      <c r="A1" s="1"/>
      <c r="B1" s="66"/>
      <c r="C1" s="66"/>
      <c r="D1" s="66"/>
      <c r="E1" s="13"/>
      <c r="F1" s="13"/>
      <c r="G1" s="69" t="s">
        <v>224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5"/>
    </row>
    <row r="2" spans="1:110" ht="22.9" customHeight="1">
      <c r="A2" s="1"/>
      <c r="B2" s="63" t="s">
        <v>225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5" t="s">
        <v>2</v>
      </c>
    </row>
    <row r="3" spans="1:110" ht="19.5" customHeight="1">
      <c r="A3" s="3"/>
      <c r="B3" s="64" t="s">
        <v>422</v>
      </c>
      <c r="C3" s="64"/>
      <c r="D3" s="64"/>
      <c r="E3" s="64"/>
      <c r="F3" s="64"/>
      <c r="G3" s="3"/>
      <c r="H3" s="68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20"/>
    </row>
    <row r="4" spans="1:110" ht="24.4" customHeight="1">
      <c r="A4" s="13"/>
      <c r="B4" s="67" t="s">
        <v>7</v>
      </c>
      <c r="C4" s="67"/>
      <c r="D4" s="67"/>
      <c r="E4" s="67"/>
      <c r="F4" s="67"/>
      <c r="G4" s="67" t="s">
        <v>57</v>
      </c>
      <c r="H4" s="62" t="s">
        <v>226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 t="s">
        <v>227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 t="s">
        <v>228</v>
      </c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25" t="s">
        <v>229</v>
      </c>
      <c r="BI4" s="62" t="s">
        <v>230</v>
      </c>
      <c r="BJ4" s="62"/>
      <c r="BK4" s="62"/>
      <c r="BL4" s="62"/>
      <c r="BM4" s="62" t="s">
        <v>231</v>
      </c>
      <c r="BN4" s="62"/>
      <c r="BO4" s="62" t="s">
        <v>232</v>
      </c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 t="s">
        <v>233</v>
      </c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 t="s">
        <v>234</v>
      </c>
      <c r="CR4" s="62"/>
      <c r="CS4" s="62" t="s">
        <v>235</v>
      </c>
      <c r="CT4" s="62"/>
      <c r="CU4" s="62"/>
      <c r="CV4" s="62"/>
      <c r="CW4" s="62"/>
      <c r="CX4" s="62" t="s">
        <v>236</v>
      </c>
      <c r="CY4" s="62"/>
      <c r="CZ4" s="62"/>
      <c r="DA4" s="62" t="s">
        <v>237</v>
      </c>
      <c r="DB4" s="62"/>
      <c r="DC4" s="62"/>
      <c r="DD4" s="62"/>
      <c r="DE4" s="62"/>
      <c r="DF4" s="13"/>
    </row>
    <row r="5" spans="1:110" ht="24.4" customHeight="1">
      <c r="A5" s="13"/>
      <c r="B5" s="67" t="s">
        <v>91</v>
      </c>
      <c r="C5" s="67"/>
      <c r="D5" s="67"/>
      <c r="E5" s="67" t="s">
        <v>68</v>
      </c>
      <c r="F5" s="67" t="s">
        <v>69</v>
      </c>
      <c r="G5" s="67"/>
      <c r="H5" s="62" t="s">
        <v>238</v>
      </c>
      <c r="I5" s="62" t="s">
        <v>239</v>
      </c>
      <c r="J5" s="62" t="s">
        <v>240</v>
      </c>
      <c r="K5" s="62" t="s">
        <v>241</v>
      </c>
      <c r="L5" s="62" t="s">
        <v>242</v>
      </c>
      <c r="M5" s="62" t="s">
        <v>243</v>
      </c>
      <c r="N5" s="62" t="s">
        <v>244</v>
      </c>
      <c r="O5" s="62" t="s">
        <v>245</v>
      </c>
      <c r="P5" s="62" t="s">
        <v>246</v>
      </c>
      <c r="Q5" s="62" t="s">
        <v>247</v>
      </c>
      <c r="R5" s="62" t="s">
        <v>248</v>
      </c>
      <c r="S5" s="62" t="s">
        <v>249</v>
      </c>
      <c r="T5" s="62" t="s">
        <v>250</v>
      </c>
      <c r="U5" s="62" t="s">
        <v>251</v>
      </c>
      <c r="V5" s="62" t="s">
        <v>252</v>
      </c>
      <c r="W5" s="62" t="s">
        <v>253</v>
      </c>
      <c r="X5" s="62" t="s">
        <v>254</v>
      </c>
      <c r="Y5" s="62" t="s">
        <v>255</v>
      </c>
      <c r="Z5" s="62" t="s">
        <v>256</v>
      </c>
      <c r="AA5" s="62" t="s">
        <v>257</v>
      </c>
      <c r="AB5" s="62" t="s">
        <v>258</v>
      </c>
      <c r="AC5" s="62" t="s">
        <v>259</v>
      </c>
      <c r="AD5" s="62" t="s">
        <v>260</v>
      </c>
      <c r="AE5" s="62" t="s">
        <v>261</v>
      </c>
      <c r="AF5" s="62" t="s">
        <v>262</v>
      </c>
      <c r="AG5" s="62" t="s">
        <v>263</v>
      </c>
      <c r="AH5" s="62" t="s">
        <v>264</v>
      </c>
      <c r="AI5" s="62" t="s">
        <v>265</v>
      </c>
      <c r="AJ5" s="62" t="s">
        <v>266</v>
      </c>
      <c r="AK5" s="62" t="s">
        <v>267</v>
      </c>
      <c r="AL5" s="62" t="s">
        <v>268</v>
      </c>
      <c r="AM5" s="62" t="s">
        <v>269</v>
      </c>
      <c r="AN5" s="62" t="s">
        <v>270</v>
      </c>
      <c r="AO5" s="62" t="s">
        <v>271</v>
      </c>
      <c r="AP5" s="62" t="s">
        <v>272</v>
      </c>
      <c r="AQ5" s="62" t="s">
        <v>273</v>
      </c>
      <c r="AR5" s="62" t="s">
        <v>274</v>
      </c>
      <c r="AS5" s="62" t="s">
        <v>275</v>
      </c>
      <c r="AT5" s="62" t="s">
        <v>276</v>
      </c>
      <c r="AU5" s="62" t="s">
        <v>277</v>
      </c>
      <c r="AV5" s="62" t="s">
        <v>278</v>
      </c>
      <c r="AW5" s="62" t="s">
        <v>279</v>
      </c>
      <c r="AX5" s="62" t="s">
        <v>280</v>
      </c>
      <c r="AY5" s="62" t="s">
        <v>281</v>
      </c>
      <c r="AZ5" s="62" t="s">
        <v>282</v>
      </c>
      <c r="BA5" s="62" t="s">
        <v>283</v>
      </c>
      <c r="BB5" s="62" t="s">
        <v>284</v>
      </c>
      <c r="BC5" s="62" t="s">
        <v>285</v>
      </c>
      <c r="BD5" s="62" t="s">
        <v>286</v>
      </c>
      <c r="BE5" s="62" t="s">
        <v>287</v>
      </c>
      <c r="BF5" s="62" t="s">
        <v>288</v>
      </c>
      <c r="BG5" s="62" t="s">
        <v>289</v>
      </c>
      <c r="BH5" s="62" t="s">
        <v>290</v>
      </c>
      <c r="BI5" s="62" t="s">
        <v>291</v>
      </c>
      <c r="BJ5" s="62" t="s">
        <v>292</v>
      </c>
      <c r="BK5" s="62" t="s">
        <v>293</v>
      </c>
      <c r="BL5" s="62" t="s">
        <v>294</v>
      </c>
      <c r="BM5" s="62" t="s">
        <v>295</v>
      </c>
      <c r="BN5" s="62" t="s">
        <v>296</v>
      </c>
      <c r="BO5" s="62" t="s">
        <v>297</v>
      </c>
      <c r="BP5" s="62" t="s">
        <v>298</v>
      </c>
      <c r="BQ5" s="62" t="s">
        <v>299</v>
      </c>
      <c r="BR5" s="62" t="s">
        <v>300</v>
      </c>
      <c r="BS5" s="62" t="s">
        <v>301</v>
      </c>
      <c r="BT5" s="62" t="s">
        <v>302</v>
      </c>
      <c r="BU5" s="62" t="s">
        <v>303</v>
      </c>
      <c r="BV5" s="62" t="s">
        <v>304</v>
      </c>
      <c r="BW5" s="62" t="s">
        <v>305</v>
      </c>
      <c r="BX5" s="62" t="s">
        <v>306</v>
      </c>
      <c r="BY5" s="62" t="s">
        <v>307</v>
      </c>
      <c r="BZ5" s="62" t="s">
        <v>308</v>
      </c>
      <c r="CA5" s="62" t="s">
        <v>297</v>
      </c>
      <c r="CB5" s="62" t="s">
        <v>298</v>
      </c>
      <c r="CC5" s="62" t="s">
        <v>299</v>
      </c>
      <c r="CD5" s="62" t="s">
        <v>300</v>
      </c>
      <c r="CE5" s="62" t="s">
        <v>301</v>
      </c>
      <c r="CF5" s="62" t="s">
        <v>302</v>
      </c>
      <c r="CG5" s="62" t="s">
        <v>303</v>
      </c>
      <c r="CH5" s="62" t="s">
        <v>309</v>
      </c>
      <c r="CI5" s="62" t="s">
        <v>310</v>
      </c>
      <c r="CJ5" s="62" t="s">
        <v>311</v>
      </c>
      <c r="CK5" s="62" t="s">
        <v>312</v>
      </c>
      <c r="CL5" s="62" t="s">
        <v>304</v>
      </c>
      <c r="CM5" s="62" t="s">
        <v>305</v>
      </c>
      <c r="CN5" s="62" t="s">
        <v>306</v>
      </c>
      <c r="CO5" s="62" t="s">
        <v>307</v>
      </c>
      <c r="CP5" s="62" t="s">
        <v>313</v>
      </c>
      <c r="CQ5" s="62" t="s">
        <v>314</v>
      </c>
      <c r="CR5" s="62" t="s">
        <v>315</v>
      </c>
      <c r="CS5" s="62" t="s">
        <v>314</v>
      </c>
      <c r="CT5" s="62" t="s">
        <v>316</v>
      </c>
      <c r="CU5" s="62" t="s">
        <v>317</v>
      </c>
      <c r="CV5" s="62" t="s">
        <v>318</v>
      </c>
      <c r="CW5" s="62" t="s">
        <v>315</v>
      </c>
      <c r="CX5" s="62" t="s">
        <v>319</v>
      </c>
      <c r="CY5" s="62" t="s">
        <v>320</v>
      </c>
      <c r="CZ5" s="62" t="s">
        <v>321</v>
      </c>
      <c r="DA5" s="62" t="s">
        <v>322</v>
      </c>
      <c r="DB5" s="62" t="s">
        <v>323</v>
      </c>
      <c r="DC5" s="62" t="s">
        <v>324</v>
      </c>
      <c r="DD5" s="62" t="s">
        <v>325</v>
      </c>
      <c r="DE5" s="62" t="s">
        <v>237</v>
      </c>
      <c r="DF5" s="13"/>
    </row>
    <row r="6" spans="1:110" ht="24.4" customHeight="1">
      <c r="A6" s="7"/>
      <c r="B6" s="6" t="s">
        <v>92</v>
      </c>
      <c r="C6" s="6" t="s">
        <v>93</v>
      </c>
      <c r="D6" s="6" t="s">
        <v>94</v>
      </c>
      <c r="E6" s="67"/>
      <c r="F6" s="67"/>
      <c r="G6" s="67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22"/>
    </row>
    <row r="7" spans="1:110" ht="22.9" customHeight="1">
      <c r="A7" s="8"/>
      <c r="B7" s="9"/>
      <c r="C7" s="9"/>
      <c r="D7" s="9"/>
      <c r="E7" s="9"/>
      <c r="F7" s="9" t="s">
        <v>70</v>
      </c>
      <c r="G7" s="15">
        <f>5828.5-5</f>
        <v>5823.5</v>
      </c>
      <c r="H7" s="15">
        <v>581.82000000000005</v>
      </c>
      <c r="I7" s="15">
        <v>259.44</v>
      </c>
      <c r="J7" s="15">
        <v>309.72000000000003</v>
      </c>
      <c r="K7" s="15"/>
      <c r="L7" s="15">
        <v>198.93</v>
      </c>
      <c r="M7" s="15">
        <v>161.30000000000001</v>
      </c>
      <c r="N7" s="15"/>
      <c r="O7" s="15">
        <v>80.650000000000006</v>
      </c>
      <c r="P7" s="15"/>
      <c r="Q7" s="15">
        <v>7.88</v>
      </c>
      <c r="R7" s="15">
        <v>180.62</v>
      </c>
      <c r="S7" s="15"/>
      <c r="T7" s="15">
        <v>21.26</v>
      </c>
      <c r="U7" s="15">
        <v>538.70000000000005</v>
      </c>
      <c r="V7" s="15">
        <v>7.55</v>
      </c>
      <c r="W7" s="15">
        <v>60.5</v>
      </c>
      <c r="X7" s="15"/>
      <c r="Y7" s="15">
        <v>4.3</v>
      </c>
      <c r="Z7" s="15">
        <v>21.4</v>
      </c>
      <c r="AA7" s="15">
        <v>83.42</v>
      </c>
      <c r="AB7" s="15"/>
      <c r="AC7" s="15">
        <v>6.6</v>
      </c>
      <c r="AD7" s="15">
        <v>84.56</v>
      </c>
      <c r="AE7" s="15"/>
      <c r="AF7" s="15">
        <v>9.5</v>
      </c>
      <c r="AG7" s="15"/>
      <c r="AH7" s="15">
        <v>1</v>
      </c>
      <c r="AI7" s="15">
        <v>8.33</v>
      </c>
      <c r="AJ7" s="15">
        <v>11</v>
      </c>
      <c r="AK7" s="15">
        <v>2</v>
      </c>
      <c r="AL7" s="15"/>
      <c r="AM7" s="15"/>
      <c r="AN7" s="15">
        <v>346.32</v>
      </c>
      <c r="AO7" s="15">
        <v>20</v>
      </c>
      <c r="AP7" s="15">
        <v>12.1</v>
      </c>
      <c r="AQ7" s="15">
        <v>17.64</v>
      </c>
      <c r="AR7" s="15">
        <v>15.53</v>
      </c>
      <c r="AS7" s="15">
        <v>61.52</v>
      </c>
      <c r="AT7" s="15"/>
      <c r="AU7" s="15">
        <f>99.92-5</f>
        <v>94.92</v>
      </c>
      <c r="AV7" s="15"/>
      <c r="AW7" s="15"/>
      <c r="AX7" s="15"/>
      <c r="AY7" s="15">
        <v>22.67</v>
      </c>
      <c r="AZ7" s="15">
        <v>78.87</v>
      </c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>
        <v>55.87</v>
      </c>
      <c r="CM7" s="15"/>
      <c r="CN7" s="15"/>
      <c r="CO7" s="15"/>
      <c r="CP7" s="15">
        <v>1600.97</v>
      </c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>
        <v>856.64</v>
      </c>
      <c r="DF7" s="23"/>
    </row>
    <row r="8" spans="1:110" ht="22.9" customHeight="1">
      <c r="A8" s="7"/>
      <c r="B8" s="10"/>
      <c r="C8" s="10"/>
      <c r="D8" s="10"/>
      <c r="E8" s="10"/>
      <c r="F8" s="10" t="s">
        <v>21</v>
      </c>
      <c r="G8" s="16">
        <f>5828.5-5</f>
        <v>5823.5</v>
      </c>
      <c r="H8" s="16">
        <v>581.82000000000005</v>
      </c>
      <c r="I8" s="16">
        <v>259.44</v>
      </c>
      <c r="J8" s="16">
        <v>309.72000000000003</v>
      </c>
      <c r="K8" s="16"/>
      <c r="L8" s="16">
        <v>198.93</v>
      </c>
      <c r="M8" s="16">
        <v>161.30000000000001</v>
      </c>
      <c r="N8" s="16"/>
      <c r="O8" s="16">
        <v>80.650000000000006</v>
      </c>
      <c r="P8" s="16"/>
      <c r="Q8" s="16">
        <v>7.88</v>
      </c>
      <c r="R8" s="16">
        <v>180.62</v>
      </c>
      <c r="S8" s="16"/>
      <c r="T8" s="16">
        <v>21.26</v>
      </c>
      <c r="U8" s="16">
        <v>538.70000000000005</v>
      </c>
      <c r="V8" s="16">
        <v>7.55</v>
      </c>
      <c r="W8" s="16">
        <v>60.5</v>
      </c>
      <c r="X8" s="16"/>
      <c r="Y8" s="16">
        <v>4.3</v>
      </c>
      <c r="Z8" s="16">
        <v>21.4</v>
      </c>
      <c r="AA8" s="16">
        <v>83.42</v>
      </c>
      <c r="AB8" s="16"/>
      <c r="AC8" s="16">
        <v>6.6</v>
      </c>
      <c r="AD8" s="16">
        <v>84.56</v>
      </c>
      <c r="AE8" s="16"/>
      <c r="AF8" s="16">
        <v>9.5</v>
      </c>
      <c r="AG8" s="16"/>
      <c r="AH8" s="16">
        <v>1</v>
      </c>
      <c r="AI8" s="16">
        <v>8.33</v>
      </c>
      <c r="AJ8" s="16">
        <v>11</v>
      </c>
      <c r="AK8" s="16">
        <v>2</v>
      </c>
      <c r="AL8" s="16"/>
      <c r="AM8" s="16"/>
      <c r="AN8" s="16">
        <v>346.32</v>
      </c>
      <c r="AO8" s="16">
        <v>20</v>
      </c>
      <c r="AP8" s="16">
        <v>12.1</v>
      </c>
      <c r="AQ8" s="16">
        <v>17.64</v>
      </c>
      <c r="AR8" s="16">
        <v>15.53</v>
      </c>
      <c r="AS8" s="16">
        <v>61.52</v>
      </c>
      <c r="AT8" s="16"/>
      <c r="AU8" s="16">
        <f>99.92-5</f>
        <v>94.92</v>
      </c>
      <c r="AV8" s="16"/>
      <c r="AW8" s="16"/>
      <c r="AX8" s="16"/>
      <c r="AY8" s="16">
        <v>22.67</v>
      </c>
      <c r="AZ8" s="16">
        <v>78.87</v>
      </c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>
        <v>55.87</v>
      </c>
      <c r="CM8" s="16"/>
      <c r="CN8" s="16"/>
      <c r="CO8" s="16"/>
      <c r="CP8" s="16">
        <v>1600.97</v>
      </c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>
        <v>856.64</v>
      </c>
      <c r="DF8" s="21"/>
    </row>
    <row r="9" spans="1:110" ht="22.9" customHeight="1">
      <c r="A9" s="7"/>
      <c r="B9" s="10"/>
      <c r="C9" s="10"/>
      <c r="D9" s="10"/>
      <c r="E9" s="10"/>
      <c r="F9" s="10" t="s">
        <v>72</v>
      </c>
      <c r="G9" s="16">
        <f>3953.18-5</f>
        <v>3948.18</v>
      </c>
      <c r="H9" s="16">
        <v>256.36</v>
      </c>
      <c r="I9" s="16">
        <v>186.17</v>
      </c>
      <c r="J9" s="16">
        <v>132.68</v>
      </c>
      <c r="K9" s="16"/>
      <c r="L9" s="16"/>
      <c r="M9" s="16">
        <v>70.25</v>
      </c>
      <c r="N9" s="16"/>
      <c r="O9" s="16">
        <v>35.119999999999997</v>
      </c>
      <c r="P9" s="16"/>
      <c r="Q9" s="16">
        <v>2.2000000000000002</v>
      </c>
      <c r="R9" s="16">
        <v>76.400000000000006</v>
      </c>
      <c r="S9" s="16"/>
      <c r="T9" s="16">
        <v>21.26</v>
      </c>
      <c r="U9" s="16">
        <v>448.64</v>
      </c>
      <c r="V9" s="16">
        <v>5</v>
      </c>
      <c r="W9" s="16">
        <v>60</v>
      </c>
      <c r="X9" s="16"/>
      <c r="Y9" s="16">
        <v>0.8</v>
      </c>
      <c r="Z9" s="16">
        <v>16</v>
      </c>
      <c r="AA9" s="16">
        <v>39.36</v>
      </c>
      <c r="AB9" s="16"/>
      <c r="AC9" s="16"/>
      <c r="AD9" s="16">
        <v>48.13</v>
      </c>
      <c r="AE9" s="16"/>
      <c r="AF9" s="16"/>
      <c r="AG9" s="16"/>
      <c r="AH9" s="16"/>
      <c r="AI9" s="16"/>
      <c r="AJ9" s="16">
        <v>6.7</v>
      </c>
      <c r="AK9" s="16"/>
      <c r="AL9" s="16"/>
      <c r="AM9" s="16"/>
      <c r="AN9" s="16"/>
      <c r="AO9" s="16"/>
      <c r="AP9" s="16">
        <v>5.27</v>
      </c>
      <c r="AQ9" s="16">
        <v>7.76</v>
      </c>
      <c r="AR9" s="16">
        <v>7.83</v>
      </c>
      <c r="AS9" s="16">
        <v>49.6</v>
      </c>
      <c r="AT9" s="16"/>
      <c r="AU9" s="16">
        <f>19.31-5</f>
        <v>14.309999999999999</v>
      </c>
      <c r="AV9" s="16"/>
      <c r="AW9" s="16"/>
      <c r="AX9" s="16"/>
      <c r="AY9" s="16">
        <v>22.67</v>
      </c>
      <c r="AZ9" s="16">
        <v>52.27</v>
      </c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>
        <v>55.87</v>
      </c>
      <c r="CM9" s="16"/>
      <c r="CN9" s="16"/>
      <c r="CO9" s="16"/>
      <c r="CP9" s="16">
        <v>1600</v>
      </c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>
        <v>727.55</v>
      </c>
      <c r="DF9" s="21"/>
    </row>
    <row r="10" spans="1:110" ht="22.9" customHeight="1">
      <c r="A10" s="65"/>
      <c r="B10" s="10" t="s">
        <v>95</v>
      </c>
      <c r="C10" s="10" t="s">
        <v>96</v>
      </c>
      <c r="D10" s="10" t="s">
        <v>97</v>
      </c>
      <c r="E10" s="10" t="s">
        <v>71</v>
      </c>
      <c r="F10" s="10" t="s">
        <v>98</v>
      </c>
      <c r="G10" s="16">
        <v>50.67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>
        <v>1.67</v>
      </c>
      <c r="AV10" s="17"/>
      <c r="AW10" s="17"/>
      <c r="AX10" s="17"/>
      <c r="AY10" s="17"/>
      <c r="AZ10" s="17">
        <v>49</v>
      </c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22"/>
    </row>
    <row r="11" spans="1:110" ht="22.9" customHeight="1">
      <c r="A11" s="65"/>
      <c r="B11" s="10" t="s">
        <v>95</v>
      </c>
      <c r="C11" s="10" t="s">
        <v>96</v>
      </c>
      <c r="D11" s="10" t="s">
        <v>96</v>
      </c>
      <c r="E11" s="10" t="s">
        <v>71</v>
      </c>
      <c r="F11" s="10" t="s">
        <v>99</v>
      </c>
      <c r="G11" s="16">
        <v>70.25</v>
      </c>
      <c r="H11" s="17"/>
      <c r="I11" s="17"/>
      <c r="J11" s="17"/>
      <c r="K11" s="17"/>
      <c r="L11" s="17"/>
      <c r="M11" s="17">
        <v>70.25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22"/>
    </row>
    <row r="12" spans="1:110" ht="22.9" customHeight="1">
      <c r="A12" s="65"/>
      <c r="B12" s="10" t="s">
        <v>95</v>
      </c>
      <c r="C12" s="10" t="s">
        <v>100</v>
      </c>
      <c r="D12" s="10" t="s">
        <v>97</v>
      </c>
      <c r="E12" s="10" t="s">
        <v>71</v>
      </c>
      <c r="F12" s="10" t="s">
        <v>101</v>
      </c>
      <c r="G12" s="16">
        <v>22.67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>
        <v>22.67</v>
      </c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22"/>
    </row>
    <row r="13" spans="1:110" ht="22.9" customHeight="1">
      <c r="A13" s="65"/>
      <c r="B13" s="10" t="s">
        <v>102</v>
      </c>
      <c r="C13" s="10" t="s">
        <v>103</v>
      </c>
      <c r="D13" s="10" t="s">
        <v>97</v>
      </c>
      <c r="E13" s="10" t="s">
        <v>71</v>
      </c>
      <c r="F13" s="10" t="s">
        <v>104</v>
      </c>
      <c r="G13" s="16">
        <v>35.119999999999997</v>
      </c>
      <c r="H13" s="17"/>
      <c r="I13" s="17"/>
      <c r="J13" s="17"/>
      <c r="K13" s="17"/>
      <c r="L13" s="17"/>
      <c r="M13" s="17"/>
      <c r="N13" s="17"/>
      <c r="O13" s="17">
        <v>35.119999999999997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22"/>
    </row>
    <row r="14" spans="1:110" ht="22.9" customHeight="1">
      <c r="A14" s="65"/>
      <c r="B14" s="10" t="s">
        <v>105</v>
      </c>
      <c r="C14" s="10" t="s">
        <v>106</v>
      </c>
      <c r="D14" s="10" t="s">
        <v>97</v>
      </c>
      <c r="E14" s="10" t="s">
        <v>71</v>
      </c>
      <c r="F14" s="10" t="s">
        <v>107</v>
      </c>
      <c r="G14" s="16">
        <v>76.400000000000006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76.400000000000006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22"/>
    </row>
    <row r="15" spans="1:110" ht="22.9" customHeight="1">
      <c r="A15" s="65"/>
      <c r="B15" s="10" t="s">
        <v>108</v>
      </c>
      <c r="C15" s="10" t="s">
        <v>97</v>
      </c>
      <c r="D15" s="10" t="s">
        <v>97</v>
      </c>
      <c r="E15" s="10" t="s">
        <v>71</v>
      </c>
      <c r="F15" s="10" t="s">
        <v>109</v>
      </c>
      <c r="G15" s="16">
        <v>756.3</v>
      </c>
      <c r="H15" s="17">
        <v>256.36</v>
      </c>
      <c r="I15" s="17">
        <v>186.17</v>
      </c>
      <c r="J15" s="17">
        <v>132.68</v>
      </c>
      <c r="K15" s="17"/>
      <c r="L15" s="17"/>
      <c r="M15" s="17"/>
      <c r="N15" s="17"/>
      <c r="O15" s="17"/>
      <c r="P15" s="17"/>
      <c r="Q15" s="17">
        <v>2.2000000000000002</v>
      </c>
      <c r="R15" s="17"/>
      <c r="S15" s="17"/>
      <c r="T15" s="17">
        <v>1.36</v>
      </c>
      <c r="U15" s="17">
        <v>20</v>
      </c>
      <c r="V15" s="17">
        <v>5</v>
      </c>
      <c r="W15" s="17"/>
      <c r="X15" s="17"/>
      <c r="Y15" s="17">
        <v>0.8</v>
      </c>
      <c r="Z15" s="17">
        <v>16</v>
      </c>
      <c r="AA15" s="17"/>
      <c r="AB15" s="17"/>
      <c r="AC15" s="17"/>
      <c r="AD15" s="17">
        <v>42.67</v>
      </c>
      <c r="AE15" s="17"/>
      <c r="AF15" s="17"/>
      <c r="AG15" s="17"/>
      <c r="AH15" s="17"/>
      <c r="AI15" s="17"/>
      <c r="AJ15" s="17">
        <v>6.7</v>
      </c>
      <c r="AK15" s="17"/>
      <c r="AL15" s="17"/>
      <c r="AM15" s="17"/>
      <c r="AN15" s="17"/>
      <c r="AO15" s="17"/>
      <c r="AP15" s="17">
        <v>5.27</v>
      </c>
      <c r="AQ15" s="17">
        <v>7.76</v>
      </c>
      <c r="AR15" s="17">
        <v>7.83</v>
      </c>
      <c r="AS15" s="17">
        <v>49.6</v>
      </c>
      <c r="AT15" s="17"/>
      <c r="AU15" s="17">
        <v>12.64</v>
      </c>
      <c r="AV15" s="17"/>
      <c r="AW15" s="17"/>
      <c r="AX15" s="17"/>
      <c r="AY15" s="17"/>
      <c r="AZ15" s="17">
        <v>3.27</v>
      </c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22"/>
    </row>
    <row r="16" spans="1:110" ht="22.9" customHeight="1">
      <c r="A16" s="65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110</v>
      </c>
      <c r="G16" s="16">
        <f>354.36-5</f>
        <v>349.36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>
        <v>19.899999999999999</v>
      </c>
      <c r="U16" s="17">
        <v>168.64</v>
      </c>
      <c r="V16" s="17"/>
      <c r="W16" s="17">
        <v>60</v>
      </c>
      <c r="X16" s="17"/>
      <c r="Y16" s="17"/>
      <c r="Z16" s="17"/>
      <c r="AA16" s="17">
        <v>39.36</v>
      </c>
      <c r="AB16" s="17"/>
      <c r="AC16" s="17"/>
      <c r="AD16" s="17">
        <v>5.46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>
        <v>55.87</v>
      </c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0.13</v>
      </c>
      <c r="DF16" s="22"/>
    </row>
    <row r="17" spans="1:110" ht="22.9" customHeight="1">
      <c r="A17" s="65"/>
      <c r="B17" s="10" t="s">
        <v>108</v>
      </c>
      <c r="C17" s="10" t="s">
        <v>97</v>
      </c>
      <c r="D17" s="10" t="s">
        <v>111</v>
      </c>
      <c r="E17" s="10" t="s">
        <v>71</v>
      </c>
      <c r="F17" s="10" t="s">
        <v>112</v>
      </c>
      <c r="G17" s="16">
        <v>679.15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679.15</v>
      </c>
      <c r="DF17" s="22"/>
    </row>
    <row r="18" spans="1:110" ht="22.9" customHeight="1">
      <c r="A18" s="65"/>
      <c r="B18" s="10" t="s">
        <v>108</v>
      </c>
      <c r="C18" s="10" t="s">
        <v>97</v>
      </c>
      <c r="D18" s="10" t="s">
        <v>113</v>
      </c>
      <c r="E18" s="10" t="s">
        <v>71</v>
      </c>
      <c r="F18" s="10" t="s">
        <v>114</v>
      </c>
      <c r="G18" s="16">
        <v>1907.45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260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>
        <v>1600</v>
      </c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47.45</v>
      </c>
      <c r="DF18" s="22"/>
    </row>
    <row r="19" spans="1:110" ht="22.9" customHeight="1">
      <c r="A19" s="65"/>
      <c r="B19" s="10" t="s">
        <v>108</v>
      </c>
      <c r="C19" s="10" t="s">
        <v>96</v>
      </c>
      <c r="D19" s="10" t="s">
        <v>113</v>
      </c>
      <c r="E19" s="10" t="s">
        <v>71</v>
      </c>
      <c r="F19" s="10" t="s">
        <v>115</v>
      </c>
      <c r="G19" s="16">
        <v>0.82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>
        <v>0.82</v>
      </c>
      <c r="DF19" s="22"/>
    </row>
    <row r="20" spans="1:110" ht="22.9" customHeight="1">
      <c r="B20" s="10"/>
      <c r="C20" s="10"/>
      <c r="D20" s="10"/>
      <c r="E20" s="10"/>
      <c r="F20" s="10" t="s">
        <v>74</v>
      </c>
      <c r="G20" s="16">
        <v>186.4</v>
      </c>
      <c r="H20" s="16">
        <v>44.34</v>
      </c>
      <c r="I20" s="16">
        <v>5.51</v>
      </c>
      <c r="J20" s="16">
        <v>26.14</v>
      </c>
      <c r="K20" s="16"/>
      <c r="L20" s="16">
        <v>33.869999999999997</v>
      </c>
      <c r="M20" s="16">
        <v>12.6</v>
      </c>
      <c r="N20" s="16"/>
      <c r="O20" s="16">
        <v>6.3</v>
      </c>
      <c r="P20" s="16"/>
      <c r="Q20" s="16">
        <v>0.87</v>
      </c>
      <c r="R20" s="16">
        <v>14.45</v>
      </c>
      <c r="S20" s="16"/>
      <c r="T20" s="16"/>
      <c r="U20" s="16">
        <v>3.5</v>
      </c>
      <c r="V20" s="16">
        <v>1.05</v>
      </c>
      <c r="W20" s="16">
        <v>0.5</v>
      </c>
      <c r="X20" s="16"/>
      <c r="Y20" s="16"/>
      <c r="Z20" s="16"/>
      <c r="AA20" s="16">
        <v>4</v>
      </c>
      <c r="AB20" s="16"/>
      <c r="AC20" s="16">
        <v>3</v>
      </c>
      <c r="AD20" s="16">
        <v>7.38</v>
      </c>
      <c r="AE20" s="16"/>
      <c r="AF20" s="16"/>
      <c r="AG20" s="16"/>
      <c r="AH20" s="16">
        <v>0.5</v>
      </c>
      <c r="AI20" s="16">
        <v>0.5</v>
      </c>
      <c r="AJ20" s="16">
        <v>0.45</v>
      </c>
      <c r="AK20" s="16"/>
      <c r="AL20" s="16"/>
      <c r="AM20" s="16"/>
      <c r="AN20" s="16">
        <v>12</v>
      </c>
      <c r="AO20" s="16"/>
      <c r="AP20" s="16">
        <v>0.95</v>
      </c>
      <c r="AQ20" s="16">
        <v>1.35</v>
      </c>
      <c r="AR20" s="16">
        <v>3</v>
      </c>
      <c r="AS20" s="16">
        <v>0.5</v>
      </c>
      <c r="AT20" s="16"/>
      <c r="AU20" s="16">
        <v>2.2400000000000002</v>
      </c>
      <c r="AV20" s="16"/>
      <c r="AW20" s="16"/>
      <c r="AX20" s="16"/>
      <c r="AY20" s="16"/>
      <c r="AZ20" s="16">
        <v>1.4</v>
      </c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21"/>
    </row>
    <row r="21" spans="1:110" ht="22.9" customHeight="1">
      <c r="A21" s="65"/>
      <c r="B21" s="10" t="s">
        <v>95</v>
      </c>
      <c r="C21" s="10" t="s">
        <v>97</v>
      </c>
      <c r="D21" s="10" t="s">
        <v>113</v>
      </c>
      <c r="E21" s="10" t="s">
        <v>73</v>
      </c>
      <c r="F21" s="10" t="s">
        <v>116</v>
      </c>
      <c r="G21" s="16">
        <v>0.6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>
        <v>0.6</v>
      </c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22"/>
    </row>
    <row r="22" spans="1:110" ht="22.9" customHeight="1">
      <c r="A22" s="65"/>
      <c r="B22" s="10" t="s">
        <v>95</v>
      </c>
      <c r="C22" s="10" t="s">
        <v>96</v>
      </c>
      <c r="D22" s="10" t="s">
        <v>96</v>
      </c>
      <c r="E22" s="10" t="s">
        <v>73</v>
      </c>
      <c r="F22" s="10" t="s">
        <v>99</v>
      </c>
      <c r="G22" s="16">
        <v>12.6</v>
      </c>
      <c r="H22" s="17"/>
      <c r="I22" s="17"/>
      <c r="J22" s="17"/>
      <c r="K22" s="17"/>
      <c r="L22" s="17"/>
      <c r="M22" s="17">
        <v>12.6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22"/>
    </row>
    <row r="23" spans="1:110" ht="22.9" customHeight="1">
      <c r="A23" s="65"/>
      <c r="B23" s="10" t="s">
        <v>95</v>
      </c>
      <c r="C23" s="10" t="s">
        <v>113</v>
      </c>
      <c r="D23" s="10" t="s">
        <v>113</v>
      </c>
      <c r="E23" s="10" t="s">
        <v>73</v>
      </c>
      <c r="F23" s="10" t="s">
        <v>117</v>
      </c>
      <c r="G23" s="16">
        <v>0.87</v>
      </c>
      <c r="H23" s="17"/>
      <c r="I23" s="17"/>
      <c r="J23" s="17"/>
      <c r="K23" s="17"/>
      <c r="L23" s="17"/>
      <c r="M23" s="17"/>
      <c r="N23" s="17"/>
      <c r="O23" s="17"/>
      <c r="P23" s="17"/>
      <c r="Q23" s="17">
        <v>0.87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22"/>
    </row>
    <row r="24" spans="1:110" ht="22.9" customHeight="1">
      <c r="A24" s="65"/>
      <c r="B24" s="10" t="s">
        <v>102</v>
      </c>
      <c r="C24" s="10" t="s">
        <v>103</v>
      </c>
      <c r="D24" s="10" t="s">
        <v>106</v>
      </c>
      <c r="E24" s="10" t="s">
        <v>73</v>
      </c>
      <c r="F24" s="10" t="s">
        <v>118</v>
      </c>
      <c r="G24" s="16">
        <v>6.3</v>
      </c>
      <c r="H24" s="17"/>
      <c r="I24" s="17"/>
      <c r="J24" s="17"/>
      <c r="K24" s="17"/>
      <c r="L24" s="17"/>
      <c r="M24" s="17"/>
      <c r="N24" s="17"/>
      <c r="O24" s="17">
        <v>6.3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22"/>
    </row>
    <row r="25" spans="1:110" ht="22.9" customHeight="1">
      <c r="A25" s="65"/>
      <c r="B25" s="10" t="s">
        <v>105</v>
      </c>
      <c r="C25" s="10" t="s">
        <v>106</v>
      </c>
      <c r="D25" s="10" t="s">
        <v>97</v>
      </c>
      <c r="E25" s="10" t="s">
        <v>73</v>
      </c>
      <c r="F25" s="10" t="s">
        <v>107</v>
      </c>
      <c r="G25" s="16">
        <v>14.45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v>14.45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22"/>
    </row>
    <row r="26" spans="1:110" ht="22.9" customHeight="1">
      <c r="A26" s="65"/>
      <c r="B26" s="10" t="s">
        <v>108</v>
      </c>
      <c r="C26" s="10" t="s">
        <v>97</v>
      </c>
      <c r="D26" s="10" t="s">
        <v>119</v>
      </c>
      <c r="E26" s="10" t="s">
        <v>73</v>
      </c>
      <c r="F26" s="10" t="s">
        <v>120</v>
      </c>
      <c r="G26" s="16">
        <v>134.69999999999999</v>
      </c>
      <c r="H26" s="17">
        <v>44.34</v>
      </c>
      <c r="I26" s="17">
        <v>5.51</v>
      </c>
      <c r="J26" s="17">
        <v>26.14</v>
      </c>
      <c r="K26" s="17"/>
      <c r="L26" s="17">
        <v>33.869999999999997</v>
      </c>
      <c r="M26" s="17"/>
      <c r="N26" s="17"/>
      <c r="O26" s="17"/>
      <c r="P26" s="17"/>
      <c r="Q26" s="17"/>
      <c r="R26" s="17"/>
      <c r="S26" s="17"/>
      <c r="T26" s="17"/>
      <c r="U26" s="17">
        <v>3</v>
      </c>
      <c r="V26" s="17">
        <v>0.55000000000000004</v>
      </c>
      <c r="W26" s="17">
        <v>0.5</v>
      </c>
      <c r="X26" s="17"/>
      <c r="Y26" s="17"/>
      <c r="Z26" s="17"/>
      <c r="AA26" s="17">
        <v>1</v>
      </c>
      <c r="AB26" s="17"/>
      <c r="AC26" s="17">
        <v>3</v>
      </c>
      <c r="AD26" s="17">
        <v>5</v>
      </c>
      <c r="AE26" s="17"/>
      <c r="AF26" s="17"/>
      <c r="AG26" s="17"/>
      <c r="AH26" s="17">
        <v>0.5</v>
      </c>
      <c r="AI26" s="17">
        <v>0.5</v>
      </c>
      <c r="AJ26" s="17">
        <v>0.45</v>
      </c>
      <c r="AK26" s="17"/>
      <c r="AL26" s="17"/>
      <c r="AM26" s="17"/>
      <c r="AN26" s="17">
        <v>2</v>
      </c>
      <c r="AO26" s="17"/>
      <c r="AP26" s="17">
        <v>0.95</v>
      </c>
      <c r="AQ26" s="17">
        <v>1.35</v>
      </c>
      <c r="AR26" s="17">
        <v>3</v>
      </c>
      <c r="AS26" s="17"/>
      <c r="AT26" s="17"/>
      <c r="AU26" s="17">
        <v>1.64</v>
      </c>
      <c r="AV26" s="17"/>
      <c r="AW26" s="17"/>
      <c r="AX26" s="17"/>
      <c r="AY26" s="17"/>
      <c r="AZ26" s="17">
        <v>1.4</v>
      </c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22"/>
    </row>
    <row r="27" spans="1:110" ht="22.9" customHeight="1">
      <c r="A27" s="65"/>
      <c r="B27" s="10" t="s">
        <v>108</v>
      </c>
      <c r="C27" s="10" t="s">
        <v>97</v>
      </c>
      <c r="D27" s="10" t="s">
        <v>113</v>
      </c>
      <c r="E27" s="10" t="s">
        <v>73</v>
      </c>
      <c r="F27" s="10" t="s">
        <v>114</v>
      </c>
      <c r="G27" s="16">
        <v>16.88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0.5</v>
      </c>
      <c r="V27" s="17">
        <v>0.5</v>
      </c>
      <c r="W27" s="17"/>
      <c r="X27" s="17"/>
      <c r="Y27" s="17"/>
      <c r="Z27" s="17"/>
      <c r="AA27" s="17">
        <v>3</v>
      </c>
      <c r="AB27" s="17"/>
      <c r="AC27" s="17"/>
      <c r="AD27" s="17">
        <v>2.38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>
        <v>10</v>
      </c>
      <c r="AO27" s="17"/>
      <c r="AP27" s="17"/>
      <c r="AQ27" s="17"/>
      <c r="AR27" s="17"/>
      <c r="AS27" s="17">
        <v>0.5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22"/>
    </row>
    <row r="28" spans="1:110" ht="22.9" customHeight="1">
      <c r="B28" s="10"/>
      <c r="C28" s="10"/>
      <c r="D28" s="10"/>
      <c r="E28" s="10"/>
      <c r="F28" s="10" t="s">
        <v>76</v>
      </c>
      <c r="G28" s="16">
        <v>181.09</v>
      </c>
      <c r="H28" s="16">
        <v>46.95</v>
      </c>
      <c r="I28" s="16">
        <v>1.21</v>
      </c>
      <c r="J28" s="16">
        <v>24</v>
      </c>
      <c r="K28" s="16"/>
      <c r="L28" s="16">
        <v>32.93</v>
      </c>
      <c r="M28" s="16">
        <v>12.86</v>
      </c>
      <c r="N28" s="16"/>
      <c r="O28" s="16">
        <v>6.43</v>
      </c>
      <c r="P28" s="16"/>
      <c r="Q28" s="16">
        <v>0.88</v>
      </c>
      <c r="R28" s="16">
        <v>14.26</v>
      </c>
      <c r="S28" s="16"/>
      <c r="T28" s="16"/>
      <c r="U28" s="16">
        <v>25.56</v>
      </c>
      <c r="V28" s="16"/>
      <c r="W28" s="16"/>
      <c r="X28" s="16"/>
      <c r="Y28" s="16"/>
      <c r="Z28" s="16"/>
      <c r="AA28" s="16"/>
      <c r="AB28" s="16"/>
      <c r="AC28" s="16"/>
      <c r="AD28" s="16">
        <v>5</v>
      </c>
      <c r="AE28" s="16"/>
      <c r="AF28" s="16">
        <v>7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>
        <v>0.96</v>
      </c>
      <c r="AQ28" s="16">
        <v>1.42</v>
      </c>
      <c r="AR28" s="16"/>
      <c r="AS28" s="16"/>
      <c r="AT28" s="16"/>
      <c r="AU28" s="16">
        <v>1.61</v>
      </c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21"/>
    </row>
    <row r="29" spans="1:110" ht="22.9" customHeight="1">
      <c r="A29" s="65"/>
      <c r="B29" s="10" t="s">
        <v>95</v>
      </c>
      <c r="C29" s="10" t="s">
        <v>96</v>
      </c>
      <c r="D29" s="10" t="s">
        <v>96</v>
      </c>
      <c r="E29" s="10" t="s">
        <v>75</v>
      </c>
      <c r="F29" s="10" t="s">
        <v>99</v>
      </c>
      <c r="G29" s="16">
        <v>12.86</v>
      </c>
      <c r="H29" s="17"/>
      <c r="I29" s="17"/>
      <c r="J29" s="17"/>
      <c r="K29" s="17"/>
      <c r="L29" s="17"/>
      <c r="M29" s="17">
        <v>12.86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22"/>
    </row>
    <row r="30" spans="1:110" ht="22.9" customHeight="1">
      <c r="A30" s="65"/>
      <c r="B30" s="10" t="s">
        <v>102</v>
      </c>
      <c r="C30" s="10" t="s">
        <v>103</v>
      </c>
      <c r="D30" s="10" t="s">
        <v>106</v>
      </c>
      <c r="E30" s="10" t="s">
        <v>75</v>
      </c>
      <c r="F30" s="10" t="s">
        <v>118</v>
      </c>
      <c r="G30" s="16">
        <v>6.43</v>
      </c>
      <c r="H30" s="17"/>
      <c r="I30" s="17"/>
      <c r="J30" s="17"/>
      <c r="K30" s="17"/>
      <c r="L30" s="17"/>
      <c r="M30" s="17"/>
      <c r="N30" s="17"/>
      <c r="O30" s="17">
        <v>6.43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22"/>
    </row>
    <row r="31" spans="1:110" ht="22.9" customHeight="1">
      <c r="A31" s="65"/>
      <c r="B31" s="10" t="s">
        <v>105</v>
      </c>
      <c r="C31" s="10" t="s">
        <v>106</v>
      </c>
      <c r="D31" s="10" t="s">
        <v>97</v>
      </c>
      <c r="E31" s="10" t="s">
        <v>75</v>
      </c>
      <c r="F31" s="10" t="s">
        <v>107</v>
      </c>
      <c r="G31" s="16">
        <v>14.26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>
        <v>14.26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22"/>
    </row>
    <row r="32" spans="1:110" ht="22.9" customHeight="1">
      <c r="A32" s="65"/>
      <c r="B32" s="10" t="s">
        <v>108</v>
      </c>
      <c r="C32" s="10" t="s">
        <v>97</v>
      </c>
      <c r="D32" s="10" t="s">
        <v>106</v>
      </c>
      <c r="E32" s="10" t="s">
        <v>75</v>
      </c>
      <c r="F32" s="10" t="s">
        <v>110</v>
      </c>
      <c r="G32" s="16">
        <v>16.16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>
        <v>16.16</v>
      </c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22"/>
    </row>
    <row r="33" spans="1:110" ht="22.9" customHeight="1">
      <c r="A33" s="65"/>
      <c r="B33" s="10" t="s">
        <v>108</v>
      </c>
      <c r="C33" s="10" t="s">
        <v>97</v>
      </c>
      <c r="D33" s="10" t="s">
        <v>119</v>
      </c>
      <c r="E33" s="10" t="s">
        <v>75</v>
      </c>
      <c r="F33" s="10" t="s">
        <v>120</v>
      </c>
      <c r="G33" s="16">
        <v>124.37</v>
      </c>
      <c r="H33" s="17">
        <v>46.95</v>
      </c>
      <c r="I33" s="17">
        <v>1.21</v>
      </c>
      <c r="J33" s="17">
        <v>24</v>
      </c>
      <c r="K33" s="17"/>
      <c r="L33" s="17">
        <v>32.93</v>
      </c>
      <c r="M33" s="17"/>
      <c r="N33" s="17"/>
      <c r="O33" s="17"/>
      <c r="P33" s="17"/>
      <c r="Q33" s="17">
        <v>0.88</v>
      </c>
      <c r="R33" s="17"/>
      <c r="S33" s="17"/>
      <c r="T33" s="17"/>
      <c r="U33" s="17">
        <v>9.4</v>
      </c>
      <c r="V33" s="17"/>
      <c r="W33" s="17"/>
      <c r="X33" s="17"/>
      <c r="Y33" s="17"/>
      <c r="Z33" s="17"/>
      <c r="AA33" s="17"/>
      <c r="AB33" s="17"/>
      <c r="AC33" s="17"/>
      <c r="AD33" s="17">
        <v>5</v>
      </c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>
        <v>0.96</v>
      </c>
      <c r="AQ33" s="17">
        <v>1.42</v>
      </c>
      <c r="AR33" s="17"/>
      <c r="AS33" s="17"/>
      <c r="AT33" s="17"/>
      <c r="AU33" s="17">
        <v>1.61</v>
      </c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22"/>
    </row>
    <row r="34" spans="1:110" ht="22.9" customHeight="1">
      <c r="A34" s="65"/>
      <c r="B34" s="10" t="s">
        <v>108</v>
      </c>
      <c r="C34" s="10" t="s">
        <v>97</v>
      </c>
      <c r="D34" s="10" t="s">
        <v>113</v>
      </c>
      <c r="E34" s="10" t="s">
        <v>75</v>
      </c>
      <c r="F34" s="10" t="s">
        <v>114</v>
      </c>
      <c r="G34" s="16">
        <v>7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>
        <v>7</v>
      </c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22"/>
    </row>
    <row r="35" spans="1:110" ht="22.9" customHeight="1">
      <c r="B35" s="10"/>
      <c r="C35" s="10"/>
      <c r="D35" s="10"/>
      <c r="E35" s="10"/>
      <c r="F35" s="10" t="s">
        <v>78</v>
      </c>
      <c r="G35" s="16">
        <v>187.39</v>
      </c>
      <c r="H35" s="16">
        <v>32.880000000000003</v>
      </c>
      <c r="I35" s="16">
        <v>3.58</v>
      </c>
      <c r="J35" s="16">
        <v>18</v>
      </c>
      <c r="K35" s="16"/>
      <c r="L35" s="16">
        <v>24.61</v>
      </c>
      <c r="M35" s="16">
        <v>9.26</v>
      </c>
      <c r="N35" s="16"/>
      <c r="O35" s="16">
        <v>4.63</v>
      </c>
      <c r="P35" s="16"/>
      <c r="Q35" s="16">
        <v>0.64</v>
      </c>
      <c r="R35" s="16">
        <v>10.73</v>
      </c>
      <c r="S35" s="16"/>
      <c r="T35" s="16"/>
      <c r="U35" s="16">
        <v>30.5</v>
      </c>
      <c r="V35" s="16">
        <v>1.5</v>
      </c>
      <c r="W35" s="16"/>
      <c r="X35" s="16"/>
      <c r="Y35" s="16"/>
      <c r="Z35" s="16"/>
      <c r="AA35" s="16">
        <v>28.56</v>
      </c>
      <c r="AB35" s="16"/>
      <c r="AC35" s="16"/>
      <c r="AD35" s="16">
        <v>3</v>
      </c>
      <c r="AE35" s="16"/>
      <c r="AF35" s="16"/>
      <c r="AG35" s="16"/>
      <c r="AH35" s="16"/>
      <c r="AI35" s="16">
        <v>7.83</v>
      </c>
      <c r="AJ35" s="16">
        <v>0.5</v>
      </c>
      <c r="AK35" s="16"/>
      <c r="AL35" s="16"/>
      <c r="AM35" s="16"/>
      <c r="AN35" s="16"/>
      <c r="AO35" s="16"/>
      <c r="AP35" s="16">
        <v>0.69</v>
      </c>
      <c r="AQ35" s="16">
        <v>1</v>
      </c>
      <c r="AR35" s="16"/>
      <c r="AS35" s="16">
        <v>0.6</v>
      </c>
      <c r="AT35" s="16"/>
      <c r="AU35" s="16">
        <v>1.87</v>
      </c>
      <c r="AV35" s="16"/>
      <c r="AW35" s="16"/>
      <c r="AX35" s="16"/>
      <c r="AY35" s="16"/>
      <c r="AZ35" s="16">
        <v>7</v>
      </c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21"/>
    </row>
    <row r="36" spans="1:110" ht="22.9" customHeight="1">
      <c r="A36" s="65"/>
      <c r="B36" s="10" t="s">
        <v>95</v>
      </c>
      <c r="C36" s="10" t="s">
        <v>96</v>
      </c>
      <c r="D36" s="10" t="s">
        <v>106</v>
      </c>
      <c r="E36" s="10" t="s">
        <v>77</v>
      </c>
      <c r="F36" s="10" t="s">
        <v>121</v>
      </c>
      <c r="G36" s="16">
        <v>0.23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>
        <v>0.23</v>
      </c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2"/>
    </row>
    <row r="37" spans="1:110" ht="22.9" customHeight="1">
      <c r="A37" s="65"/>
      <c r="B37" s="10" t="s">
        <v>95</v>
      </c>
      <c r="C37" s="10" t="s">
        <v>96</v>
      </c>
      <c r="D37" s="10" t="s">
        <v>96</v>
      </c>
      <c r="E37" s="10" t="s">
        <v>77</v>
      </c>
      <c r="F37" s="10" t="s">
        <v>99</v>
      </c>
      <c r="G37" s="16">
        <v>9.26</v>
      </c>
      <c r="H37" s="17"/>
      <c r="I37" s="17"/>
      <c r="J37" s="17"/>
      <c r="K37" s="17"/>
      <c r="L37" s="17"/>
      <c r="M37" s="17">
        <v>9.26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2"/>
    </row>
    <row r="38" spans="1:110" ht="22.9" customHeight="1">
      <c r="A38" s="65"/>
      <c r="B38" s="10" t="s">
        <v>102</v>
      </c>
      <c r="C38" s="10" t="s">
        <v>103</v>
      </c>
      <c r="D38" s="10" t="s">
        <v>106</v>
      </c>
      <c r="E38" s="10" t="s">
        <v>77</v>
      </c>
      <c r="F38" s="10" t="s">
        <v>118</v>
      </c>
      <c r="G38" s="16">
        <v>4.63</v>
      </c>
      <c r="H38" s="17"/>
      <c r="I38" s="17"/>
      <c r="J38" s="17"/>
      <c r="K38" s="17"/>
      <c r="L38" s="17"/>
      <c r="M38" s="17"/>
      <c r="N38" s="17"/>
      <c r="O38" s="17">
        <v>4.63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2"/>
    </row>
    <row r="39" spans="1:110" ht="22.9" customHeight="1">
      <c r="A39" s="65"/>
      <c r="B39" s="10" t="s">
        <v>105</v>
      </c>
      <c r="C39" s="10" t="s">
        <v>106</v>
      </c>
      <c r="D39" s="10" t="s">
        <v>97</v>
      </c>
      <c r="E39" s="10" t="s">
        <v>77</v>
      </c>
      <c r="F39" s="10" t="s">
        <v>107</v>
      </c>
      <c r="G39" s="16">
        <v>10.73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>
        <v>10.73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2"/>
    </row>
    <row r="40" spans="1:110" ht="22.9" customHeight="1">
      <c r="A40" s="65"/>
      <c r="B40" s="10" t="s">
        <v>108</v>
      </c>
      <c r="C40" s="10" t="s">
        <v>97</v>
      </c>
      <c r="D40" s="10" t="s">
        <v>119</v>
      </c>
      <c r="E40" s="10" t="s">
        <v>77</v>
      </c>
      <c r="F40" s="10" t="s">
        <v>120</v>
      </c>
      <c r="G40" s="16">
        <v>116.15</v>
      </c>
      <c r="H40" s="17">
        <v>32.880000000000003</v>
      </c>
      <c r="I40" s="17">
        <v>3.58</v>
      </c>
      <c r="J40" s="17">
        <v>18</v>
      </c>
      <c r="K40" s="17"/>
      <c r="L40" s="17">
        <v>24.61</v>
      </c>
      <c r="M40" s="17"/>
      <c r="N40" s="17"/>
      <c r="O40" s="17"/>
      <c r="P40" s="17"/>
      <c r="Q40" s="17">
        <v>0.64</v>
      </c>
      <c r="R40" s="17"/>
      <c r="S40" s="17"/>
      <c r="T40" s="17"/>
      <c r="U40" s="17">
        <v>20.5</v>
      </c>
      <c r="V40" s="17">
        <v>1.5</v>
      </c>
      <c r="W40" s="17"/>
      <c r="X40" s="17"/>
      <c r="Y40" s="17"/>
      <c r="Z40" s="17"/>
      <c r="AA40" s="17"/>
      <c r="AB40" s="17"/>
      <c r="AC40" s="17"/>
      <c r="AD40" s="17">
        <v>3</v>
      </c>
      <c r="AE40" s="17"/>
      <c r="AF40" s="17"/>
      <c r="AG40" s="17"/>
      <c r="AH40" s="17"/>
      <c r="AI40" s="17"/>
      <c r="AJ40" s="17">
        <v>0.5</v>
      </c>
      <c r="AK40" s="17"/>
      <c r="AL40" s="17"/>
      <c r="AM40" s="17"/>
      <c r="AN40" s="17"/>
      <c r="AO40" s="17"/>
      <c r="AP40" s="17">
        <v>0.69</v>
      </c>
      <c r="AQ40" s="17">
        <v>1</v>
      </c>
      <c r="AR40" s="17"/>
      <c r="AS40" s="17">
        <v>0.6</v>
      </c>
      <c r="AT40" s="17"/>
      <c r="AU40" s="17">
        <v>1.64</v>
      </c>
      <c r="AV40" s="17"/>
      <c r="AW40" s="17"/>
      <c r="AX40" s="17"/>
      <c r="AY40" s="17"/>
      <c r="AZ40" s="17">
        <v>7</v>
      </c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2"/>
    </row>
    <row r="41" spans="1:110" ht="22.9" customHeight="1">
      <c r="A41" s="65"/>
      <c r="B41" s="10" t="s">
        <v>108</v>
      </c>
      <c r="C41" s="10" t="s">
        <v>97</v>
      </c>
      <c r="D41" s="10" t="s">
        <v>113</v>
      </c>
      <c r="E41" s="10" t="s">
        <v>77</v>
      </c>
      <c r="F41" s="10" t="s">
        <v>114</v>
      </c>
      <c r="G41" s="16">
        <v>46.39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>
        <v>10</v>
      </c>
      <c r="V41" s="17"/>
      <c r="W41" s="17"/>
      <c r="X41" s="17"/>
      <c r="Y41" s="17"/>
      <c r="Z41" s="17"/>
      <c r="AA41" s="17">
        <v>28.56</v>
      </c>
      <c r="AB41" s="17"/>
      <c r="AC41" s="17"/>
      <c r="AD41" s="17"/>
      <c r="AE41" s="17"/>
      <c r="AF41" s="17"/>
      <c r="AG41" s="17"/>
      <c r="AH41" s="17"/>
      <c r="AI41" s="17">
        <v>7.83</v>
      </c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2"/>
    </row>
    <row r="42" spans="1:110" ht="22.9" customHeight="1">
      <c r="B42" s="10"/>
      <c r="C42" s="10"/>
      <c r="D42" s="10"/>
      <c r="E42" s="10"/>
      <c r="F42" s="10" t="s">
        <v>80</v>
      </c>
      <c r="G42" s="16">
        <v>257.17</v>
      </c>
      <c r="H42" s="16">
        <v>54.93</v>
      </c>
      <c r="I42" s="16">
        <v>45.26</v>
      </c>
      <c r="J42" s="16">
        <v>30.89</v>
      </c>
      <c r="K42" s="16"/>
      <c r="L42" s="16"/>
      <c r="M42" s="16">
        <v>15.43</v>
      </c>
      <c r="N42" s="16"/>
      <c r="O42" s="16">
        <v>7.72</v>
      </c>
      <c r="P42" s="16"/>
      <c r="Q42" s="16">
        <v>0.48</v>
      </c>
      <c r="R42" s="16">
        <v>17.47</v>
      </c>
      <c r="S42" s="16"/>
      <c r="T42" s="16"/>
      <c r="U42" s="16">
        <v>1.5</v>
      </c>
      <c r="V42" s="16"/>
      <c r="W42" s="16"/>
      <c r="X42" s="16"/>
      <c r="Y42" s="16">
        <v>0.5</v>
      </c>
      <c r="Z42" s="16">
        <v>0.4</v>
      </c>
      <c r="AA42" s="16">
        <v>1.5</v>
      </c>
      <c r="AB42" s="16"/>
      <c r="AC42" s="16">
        <v>3.6</v>
      </c>
      <c r="AD42" s="16">
        <v>2.4</v>
      </c>
      <c r="AE42" s="16"/>
      <c r="AF42" s="16">
        <v>0.5</v>
      </c>
      <c r="AG42" s="16"/>
      <c r="AH42" s="16">
        <v>0.5</v>
      </c>
      <c r="AI42" s="16"/>
      <c r="AJ42" s="16">
        <v>1.4</v>
      </c>
      <c r="AK42" s="16"/>
      <c r="AL42" s="16"/>
      <c r="AM42" s="16"/>
      <c r="AN42" s="16"/>
      <c r="AO42" s="16"/>
      <c r="AP42" s="16">
        <v>1.1599999999999999</v>
      </c>
      <c r="AQ42" s="16">
        <v>1.66</v>
      </c>
      <c r="AR42" s="16">
        <v>1.7</v>
      </c>
      <c r="AS42" s="16">
        <v>10.82</v>
      </c>
      <c r="AT42" s="16"/>
      <c r="AU42" s="16">
        <v>34.26</v>
      </c>
      <c r="AV42" s="16"/>
      <c r="AW42" s="16"/>
      <c r="AX42" s="16"/>
      <c r="AY42" s="16"/>
      <c r="AZ42" s="16">
        <v>14</v>
      </c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>
        <v>9.09</v>
      </c>
      <c r="DF42" s="21"/>
    </row>
    <row r="43" spans="1:110" ht="22.9" customHeight="1">
      <c r="A43" s="65"/>
      <c r="B43" s="10" t="s">
        <v>95</v>
      </c>
      <c r="C43" s="10" t="s">
        <v>96</v>
      </c>
      <c r="D43" s="10" t="s">
        <v>97</v>
      </c>
      <c r="E43" s="10" t="s">
        <v>79</v>
      </c>
      <c r="F43" s="10" t="s">
        <v>98</v>
      </c>
      <c r="G43" s="16">
        <v>14.42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>
        <v>0.42</v>
      </c>
      <c r="AV43" s="17"/>
      <c r="AW43" s="17"/>
      <c r="AX43" s="17"/>
      <c r="AY43" s="17"/>
      <c r="AZ43" s="17">
        <v>14</v>
      </c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2"/>
    </row>
    <row r="44" spans="1:110" ht="22.9" customHeight="1">
      <c r="A44" s="65"/>
      <c r="B44" s="10" t="s">
        <v>95</v>
      </c>
      <c r="C44" s="10" t="s">
        <v>96</v>
      </c>
      <c r="D44" s="10" t="s">
        <v>96</v>
      </c>
      <c r="E44" s="10" t="s">
        <v>79</v>
      </c>
      <c r="F44" s="10" t="s">
        <v>99</v>
      </c>
      <c r="G44" s="16">
        <v>15.43</v>
      </c>
      <c r="H44" s="17"/>
      <c r="I44" s="17"/>
      <c r="J44" s="17"/>
      <c r="K44" s="17"/>
      <c r="L44" s="17"/>
      <c r="M44" s="17">
        <v>15.43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22"/>
    </row>
    <row r="45" spans="1:110" ht="22.9" customHeight="1">
      <c r="A45" s="65"/>
      <c r="B45" s="10" t="s">
        <v>102</v>
      </c>
      <c r="C45" s="10" t="s">
        <v>103</v>
      </c>
      <c r="D45" s="10" t="s">
        <v>106</v>
      </c>
      <c r="E45" s="10" t="s">
        <v>79</v>
      </c>
      <c r="F45" s="10" t="s">
        <v>118</v>
      </c>
      <c r="G45" s="16">
        <v>7.72</v>
      </c>
      <c r="H45" s="17"/>
      <c r="I45" s="17"/>
      <c r="J45" s="17"/>
      <c r="K45" s="17"/>
      <c r="L45" s="17"/>
      <c r="M45" s="17"/>
      <c r="N45" s="17"/>
      <c r="O45" s="17">
        <v>7.72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22"/>
    </row>
    <row r="46" spans="1:110" ht="22.9" customHeight="1">
      <c r="A46" s="65"/>
      <c r="B46" s="10" t="s">
        <v>105</v>
      </c>
      <c r="C46" s="10" t="s">
        <v>106</v>
      </c>
      <c r="D46" s="10" t="s">
        <v>97</v>
      </c>
      <c r="E46" s="10" t="s">
        <v>79</v>
      </c>
      <c r="F46" s="10" t="s">
        <v>107</v>
      </c>
      <c r="G46" s="16">
        <v>17.47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>
        <v>17.47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22"/>
    </row>
    <row r="47" spans="1:110" ht="22.9" customHeight="1">
      <c r="A47" s="65"/>
      <c r="B47" s="10" t="s">
        <v>108</v>
      </c>
      <c r="C47" s="10" t="s">
        <v>96</v>
      </c>
      <c r="D47" s="10" t="s">
        <v>97</v>
      </c>
      <c r="E47" s="10" t="s">
        <v>79</v>
      </c>
      <c r="F47" s="10" t="s">
        <v>109</v>
      </c>
      <c r="G47" s="16">
        <v>169.78</v>
      </c>
      <c r="H47" s="17">
        <v>54.93</v>
      </c>
      <c r="I47" s="17">
        <v>45.26</v>
      </c>
      <c r="J47" s="17">
        <v>30.89</v>
      </c>
      <c r="K47" s="17"/>
      <c r="L47" s="17"/>
      <c r="M47" s="17"/>
      <c r="N47" s="17"/>
      <c r="O47" s="17"/>
      <c r="P47" s="17"/>
      <c r="Q47" s="17">
        <v>0.48</v>
      </c>
      <c r="R47" s="17"/>
      <c r="S47" s="17"/>
      <c r="T47" s="17"/>
      <c r="U47" s="17">
        <v>1.5</v>
      </c>
      <c r="V47" s="17"/>
      <c r="W47" s="17"/>
      <c r="X47" s="17"/>
      <c r="Y47" s="17">
        <v>0.5</v>
      </c>
      <c r="Z47" s="17">
        <v>0.4</v>
      </c>
      <c r="AA47" s="17">
        <v>1.5</v>
      </c>
      <c r="AB47" s="17"/>
      <c r="AC47" s="17">
        <v>3.6</v>
      </c>
      <c r="AD47" s="17">
        <v>2.4</v>
      </c>
      <c r="AE47" s="17"/>
      <c r="AF47" s="17">
        <v>0.5</v>
      </c>
      <c r="AG47" s="17"/>
      <c r="AH47" s="17">
        <v>0.5</v>
      </c>
      <c r="AI47" s="17"/>
      <c r="AJ47" s="17">
        <v>1.4</v>
      </c>
      <c r="AK47" s="17"/>
      <c r="AL47" s="17"/>
      <c r="AM47" s="17"/>
      <c r="AN47" s="17"/>
      <c r="AO47" s="17"/>
      <c r="AP47" s="17">
        <v>1.1599999999999999</v>
      </c>
      <c r="AQ47" s="17">
        <v>1.66</v>
      </c>
      <c r="AR47" s="17">
        <v>1.7</v>
      </c>
      <c r="AS47" s="17">
        <v>10.82</v>
      </c>
      <c r="AT47" s="17"/>
      <c r="AU47" s="17">
        <v>10.58</v>
      </c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22"/>
    </row>
    <row r="48" spans="1:110" ht="22.9" customHeight="1">
      <c r="A48" s="65"/>
      <c r="B48" s="10" t="s">
        <v>108</v>
      </c>
      <c r="C48" s="10" t="s">
        <v>96</v>
      </c>
      <c r="D48" s="10" t="s">
        <v>111</v>
      </c>
      <c r="E48" s="10" t="s">
        <v>79</v>
      </c>
      <c r="F48" s="10" t="s">
        <v>122</v>
      </c>
      <c r="G48" s="16">
        <v>23.26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>
        <v>23.26</v>
      </c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22"/>
    </row>
    <row r="49" spans="1:110" ht="22.9" customHeight="1">
      <c r="A49" s="65"/>
      <c r="B49" s="10" t="s">
        <v>108</v>
      </c>
      <c r="C49" s="10" t="s">
        <v>96</v>
      </c>
      <c r="D49" s="10" t="s">
        <v>113</v>
      </c>
      <c r="E49" s="10" t="s">
        <v>79</v>
      </c>
      <c r="F49" s="10" t="s">
        <v>115</v>
      </c>
      <c r="G49" s="16">
        <v>9.09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>
        <v>9.09</v>
      </c>
      <c r="DF49" s="22"/>
    </row>
    <row r="50" spans="1:110" ht="22.9" customHeight="1">
      <c r="B50" s="10"/>
      <c r="C50" s="10"/>
      <c r="D50" s="10"/>
      <c r="E50" s="10"/>
      <c r="F50" s="10" t="s">
        <v>82</v>
      </c>
      <c r="G50" s="16">
        <v>909.1</v>
      </c>
      <c r="H50" s="16">
        <v>118.03</v>
      </c>
      <c r="I50" s="16">
        <v>13.84</v>
      </c>
      <c r="J50" s="16">
        <v>62</v>
      </c>
      <c r="K50" s="16"/>
      <c r="L50" s="16">
        <v>85.77</v>
      </c>
      <c r="M50" s="16">
        <v>32.82</v>
      </c>
      <c r="N50" s="16"/>
      <c r="O50" s="16">
        <v>16.41</v>
      </c>
      <c r="P50" s="16"/>
      <c r="Q50" s="16">
        <v>2.2599999999999998</v>
      </c>
      <c r="R50" s="16">
        <v>37.82</v>
      </c>
      <c r="S50" s="16"/>
      <c r="T50" s="16"/>
      <c r="U50" s="16">
        <v>5</v>
      </c>
      <c r="V50" s="16"/>
      <c r="W50" s="16"/>
      <c r="X50" s="16"/>
      <c r="Y50" s="16">
        <v>3</v>
      </c>
      <c r="Z50" s="16">
        <v>5</v>
      </c>
      <c r="AA50" s="16">
        <v>5</v>
      </c>
      <c r="AB50" s="16"/>
      <c r="AC50" s="16"/>
      <c r="AD50" s="16">
        <v>15</v>
      </c>
      <c r="AE50" s="16"/>
      <c r="AF50" s="16">
        <v>2</v>
      </c>
      <c r="AG50" s="16"/>
      <c r="AH50" s="16"/>
      <c r="AI50" s="16"/>
      <c r="AJ50" s="16">
        <v>1</v>
      </c>
      <c r="AK50" s="16">
        <v>2</v>
      </c>
      <c r="AL50" s="16"/>
      <c r="AM50" s="16"/>
      <c r="AN50" s="16">
        <v>331.32</v>
      </c>
      <c r="AO50" s="16"/>
      <c r="AP50" s="16">
        <v>2.46</v>
      </c>
      <c r="AQ50" s="16">
        <v>3.58</v>
      </c>
      <c r="AR50" s="16"/>
      <c r="AS50" s="16"/>
      <c r="AT50" s="16"/>
      <c r="AU50" s="16">
        <v>39.630000000000003</v>
      </c>
      <c r="AV50" s="16"/>
      <c r="AW50" s="16"/>
      <c r="AX50" s="16"/>
      <c r="AY50" s="16"/>
      <c r="AZ50" s="16">
        <v>4.2</v>
      </c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>
        <v>0.97</v>
      </c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>
        <v>120</v>
      </c>
      <c r="DF50" s="21"/>
    </row>
    <row r="51" spans="1:110" ht="22.9" customHeight="1">
      <c r="A51" s="65"/>
      <c r="B51" s="10" t="s">
        <v>123</v>
      </c>
      <c r="C51" s="10" t="s">
        <v>124</v>
      </c>
      <c r="D51" s="10" t="s">
        <v>125</v>
      </c>
      <c r="E51" s="10" t="s">
        <v>81</v>
      </c>
      <c r="F51" s="10" t="s">
        <v>126</v>
      </c>
      <c r="G51" s="16">
        <v>100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100</v>
      </c>
      <c r="DF51" s="22"/>
    </row>
    <row r="52" spans="1:110" ht="22.9" customHeight="1">
      <c r="A52" s="65"/>
      <c r="B52" s="10" t="s">
        <v>95</v>
      </c>
      <c r="C52" s="10" t="s">
        <v>96</v>
      </c>
      <c r="D52" s="10" t="s">
        <v>106</v>
      </c>
      <c r="E52" s="10" t="s">
        <v>81</v>
      </c>
      <c r="F52" s="10" t="s">
        <v>121</v>
      </c>
      <c r="G52" s="16">
        <v>37.11</v>
      </c>
      <c r="H52" s="17"/>
      <c r="I52" s="17"/>
      <c r="J52" s="17"/>
      <c r="K52" s="17"/>
      <c r="L52" s="17"/>
      <c r="M52" s="17">
        <v>32.82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>
        <v>0.09</v>
      </c>
      <c r="AV52" s="17"/>
      <c r="AW52" s="17"/>
      <c r="AX52" s="17"/>
      <c r="AY52" s="17"/>
      <c r="AZ52" s="17">
        <v>4.2</v>
      </c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22"/>
    </row>
    <row r="53" spans="1:110" ht="22.9" customHeight="1">
      <c r="A53" s="65"/>
      <c r="B53" s="10" t="s">
        <v>95</v>
      </c>
      <c r="C53" s="10" t="s">
        <v>113</v>
      </c>
      <c r="D53" s="10" t="s">
        <v>113</v>
      </c>
      <c r="E53" s="10" t="s">
        <v>81</v>
      </c>
      <c r="F53" s="10" t="s">
        <v>117</v>
      </c>
      <c r="G53" s="16">
        <v>2.2599999999999998</v>
      </c>
      <c r="H53" s="17"/>
      <c r="I53" s="17"/>
      <c r="J53" s="17"/>
      <c r="K53" s="17"/>
      <c r="L53" s="17"/>
      <c r="M53" s="17"/>
      <c r="N53" s="17"/>
      <c r="O53" s="17"/>
      <c r="P53" s="17"/>
      <c r="Q53" s="17">
        <v>2.2599999999999998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22"/>
    </row>
    <row r="54" spans="1:110" ht="22.9" customHeight="1">
      <c r="A54" s="65"/>
      <c r="B54" s="10" t="s">
        <v>102</v>
      </c>
      <c r="C54" s="10" t="s">
        <v>103</v>
      </c>
      <c r="D54" s="10" t="s">
        <v>106</v>
      </c>
      <c r="E54" s="10" t="s">
        <v>81</v>
      </c>
      <c r="F54" s="10" t="s">
        <v>118</v>
      </c>
      <c r="G54" s="16">
        <v>16.41</v>
      </c>
      <c r="H54" s="17"/>
      <c r="I54" s="17"/>
      <c r="J54" s="17"/>
      <c r="K54" s="17"/>
      <c r="L54" s="17"/>
      <c r="M54" s="17"/>
      <c r="N54" s="17"/>
      <c r="O54" s="17">
        <v>16.41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22"/>
    </row>
    <row r="55" spans="1:110" ht="22.9" customHeight="1">
      <c r="A55" s="65"/>
      <c r="B55" s="10" t="s">
        <v>105</v>
      </c>
      <c r="C55" s="10" t="s">
        <v>106</v>
      </c>
      <c r="D55" s="10" t="s">
        <v>97</v>
      </c>
      <c r="E55" s="10" t="s">
        <v>81</v>
      </c>
      <c r="F55" s="10" t="s">
        <v>107</v>
      </c>
      <c r="G55" s="16">
        <v>37.82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>
        <v>37.82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22"/>
    </row>
    <row r="56" spans="1:110" ht="22.9" customHeight="1">
      <c r="A56" s="65"/>
      <c r="B56" s="10" t="s">
        <v>108</v>
      </c>
      <c r="C56" s="10" t="s">
        <v>97</v>
      </c>
      <c r="D56" s="10" t="s">
        <v>100</v>
      </c>
      <c r="E56" s="10" t="s">
        <v>81</v>
      </c>
      <c r="F56" s="10" t="s">
        <v>127</v>
      </c>
      <c r="G56" s="16">
        <v>694.53</v>
      </c>
      <c r="H56" s="17">
        <v>118.03</v>
      </c>
      <c r="I56" s="17">
        <v>13.84</v>
      </c>
      <c r="J56" s="17">
        <v>62</v>
      </c>
      <c r="K56" s="17"/>
      <c r="L56" s="17">
        <v>85.77</v>
      </c>
      <c r="M56" s="17"/>
      <c r="N56" s="17"/>
      <c r="O56" s="17"/>
      <c r="P56" s="17"/>
      <c r="Q56" s="17"/>
      <c r="R56" s="17"/>
      <c r="S56" s="17"/>
      <c r="T56" s="17"/>
      <c r="U56" s="17">
        <v>5</v>
      </c>
      <c r="V56" s="17"/>
      <c r="W56" s="17"/>
      <c r="X56" s="17"/>
      <c r="Y56" s="17">
        <v>3</v>
      </c>
      <c r="Z56" s="17">
        <v>5</v>
      </c>
      <c r="AA56" s="17">
        <v>5</v>
      </c>
      <c r="AB56" s="17"/>
      <c r="AC56" s="17"/>
      <c r="AD56" s="17">
        <v>15</v>
      </c>
      <c r="AE56" s="17"/>
      <c r="AF56" s="17">
        <v>2</v>
      </c>
      <c r="AG56" s="17"/>
      <c r="AH56" s="17"/>
      <c r="AI56" s="17"/>
      <c r="AJ56" s="17">
        <v>1</v>
      </c>
      <c r="AK56" s="17">
        <v>2</v>
      </c>
      <c r="AL56" s="17"/>
      <c r="AM56" s="17"/>
      <c r="AN56" s="17">
        <v>331.32</v>
      </c>
      <c r="AO56" s="17"/>
      <c r="AP56" s="17">
        <v>2.46</v>
      </c>
      <c r="AQ56" s="17">
        <v>3.58</v>
      </c>
      <c r="AR56" s="17"/>
      <c r="AS56" s="17"/>
      <c r="AT56" s="17"/>
      <c r="AU56" s="17">
        <v>39.54</v>
      </c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22"/>
    </row>
    <row r="57" spans="1:110" ht="22.9" customHeight="1">
      <c r="A57" s="65"/>
      <c r="B57" s="10" t="s">
        <v>108</v>
      </c>
      <c r="C57" s="10" t="s">
        <v>97</v>
      </c>
      <c r="D57" s="10" t="s">
        <v>113</v>
      </c>
      <c r="E57" s="10" t="s">
        <v>81</v>
      </c>
      <c r="F57" s="10" t="s">
        <v>114</v>
      </c>
      <c r="G57" s="16">
        <v>0.97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>
        <v>0.97</v>
      </c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22"/>
    </row>
    <row r="58" spans="1:110" ht="22.9" customHeight="1">
      <c r="A58" s="65"/>
      <c r="B58" s="10" t="s">
        <v>108</v>
      </c>
      <c r="C58" s="10" t="s">
        <v>128</v>
      </c>
      <c r="D58" s="10" t="s">
        <v>125</v>
      </c>
      <c r="E58" s="10" t="s">
        <v>81</v>
      </c>
      <c r="F58" s="10" t="s">
        <v>129</v>
      </c>
      <c r="G58" s="16">
        <v>20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>
        <v>20</v>
      </c>
      <c r="DF58" s="22"/>
    </row>
    <row r="59" spans="1:110" ht="22.9" customHeight="1">
      <c r="B59" s="10"/>
      <c r="C59" s="10"/>
      <c r="D59" s="10"/>
      <c r="E59" s="10"/>
      <c r="F59" s="10" t="s">
        <v>84</v>
      </c>
      <c r="G59" s="16">
        <v>154.16999999999999</v>
      </c>
      <c r="H59" s="16">
        <v>28.33</v>
      </c>
      <c r="I59" s="16">
        <v>3.87</v>
      </c>
      <c r="J59" s="16">
        <v>16</v>
      </c>
      <c r="K59" s="16"/>
      <c r="L59" s="16">
        <v>21.75</v>
      </c>
      <c r="M59" s="16">
        <v>8.07</v>
      </c>
      <c r="N59" s="16"/>
      <c r="O59" s="16">
        <v>4.03</v>
      </c>
      <c r="P59" s="16"/>
      <c r="Q59" s="16">
        <v>0.55000000000000004</v>
      </c>
      <c r="R59" s="16">
        <v>9.49</v>
      </c>
      <c r="S59" s="16"/>
      <c r="T59" s="16"/>
      <c r="U59" s="16">
        <v>24</v>
      </c>
      <c r="V59" s="16"/>
      <c r="W59" s="16"/>
      <c r="X59" s="16"/>
      <c r="Y59" s="16"/>
      <c r="Z59" s="16"/>
      <c r="AA59" s="16">
        <v>5</v>
      </c>
      <c r="AB59" s="16"/>
      <c r="AC59" s="16"/>
      <c r="AD59" s="16">
        <v>3.65</v>
      </c>
      <c r="AE59" s="16"/>
      <c r="AF59" s="16"/>
      <c r="AG59" s="16"/>
      <c r="AH59" s="16"/>
      <c r="AI59" s="16"/>
      <c r="AJ59" s="16">
        <v>0.95</v>
      </c>
      <c r="AK59" s="16"/>
      <c r="AL59" s="16"/>
      <c r="AM59" s="16"/>
      <c r="AN59" s="16">
        <v>3</v>
      </c>
      <c r="AO59" s="16">
        <v>20</v>
      </c>
      <c r="AP59" s="16">
        <v>0.61</v>
      </c>
      <c r="AQ59" s="16">
        <v>0.86</v>
      </c>
      <c r="AR59" s="16">
        <v>3</v>
      </c>
      <c r="AS59" s="16"/>
      <c r="AT59" s="16"/>
      <c r="AU59" s="16">
        <v>1.01</v>
      </c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21"/>
    </row>
    <row r="60" spans="1:110" ht="22.9" customHeight="1">
      <c r="A60" s="65"/>
      <c r="B60" s="10" t="s">
        <v>95</v>
      </c>
      <c r="C60" s="10" t="s">
        <v>96</v>
      </c>
      <c r="D60" s="10" t="s">
        <v>96</v>
      </c>
      <c r="E60" s="10" t="s">
        <v>83</v>
      </c>
      <c r="F60" s="10" t="s">
        <v>99</v>
      </c>
      <c r="G60" s="16">
        <v>8.07</v>
      </c>
      <c r="H60" s="17"/>
      <c r="I60" s="17"/>
      <c r="J60" s="17"/>
      <c r="K60" s="17"/>
      <c r="L60" s="17"/>
      <c r="M60" s="17">
        <v>8.07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22"/>
    </row>
    <row r="61" spans="1:110" ht="22.9" customHeight="1">
      <c r="A61" s="65"/>
      <c r="B61" s="10" t="s">
        <v>102</v>
      </c>
      <c r="C61" s="10" t="s">
        <v>103</v>
      </c>
      <c r="D61" s="10" t="s">
        <v>106</v>
      </c>
      <c r="E61" s="10" t="s">
        <v>83</v>
      </c>
      <c r="F61" s="10" t="s">
        <v>118</v>
      </c>
      <c r="G61" s="16">
        <v>4.03</v>
      </c>
      <c r="H61" s="17"/>
      <c r="I61" s="17"/>
      <c r="J61" s="17"/>
      <c r="K61" s="17"/>
      <c r="L61" s="17"/>
      <c r="M61" s="17"/>
      <c r="N61" s="17"/>
      <c r="O61" s="17">
        <v>4.03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22"/>
    </row>
    <row r="62" spans="1:110" ht="22.9" customHeight="1">
      <c r="A62" s="65"/>
      <c r="B62" s="10" t="s">
        <v>105</v>
      </c>
      <c r="C62" s="10" t="s">
        <v>106</v>
      </c>
      <c r="D62" s="10" t="s">
        <v>97</v>
      </c>
      <c r="E62" s="10" t="s">
        <v>83</v>
      </c>
      <c r="F62" s="10" t="s">
        <v>107</v>
      </c>
      <c r="G62" s="16">
        <v>9.49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>
        <v>9.49</v>
      </c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2"/>
    </row>
    <row r="63" spans="1:110" ht="22.9" customHeight="1">
      <c r="A63" s="65"/>
      <c r="B63" s="10" t="s">
        <v>108</v>
      </c>
      <c r="C63" s="10" t="s">
        <v>97</v>
      </c>
      <c r="D63" s="10" t="s">
        <v>119</v>
      </c>
      <c r="E63" s="10" t="s">
        <v>83</v>
      </c>
      <c r="F63" s="10" t="s">
        <v>120</v>
      </c>
      <c r="G63" s="16">
        <v>82.58</v>
      </c>
      <c r="H63" s="17">
        <v>28.33</v>
      </c>
      <c r="I63" s="17">
        <v>3.87</v>
      </c>
      <c r="J63" s="17">
        <v>16</v>
      </c>
      <c r="K63" s="17"/>
      <c r="L63" s="17">
        <v>21.75</v>
      </c>
      <c r="M63" s="17"/>
      <c r="N63" s="17"/>
      <c r="O63" s="17"/>
      <c r="P63" s="17"/>
      <c r="Q63" s="17">
        <v>0.55000000000000004</v>
      </c>
      <c r="R63" s="17"/>
      <c r="S63" s="17"/>
      <c r="T63" s="17"/>
      <c r="U63" s="17">
        <v>1</v>
      </c>
      <c r="V63" s="17"/>
      <c r="W63" s="17"/>
      <c r="X63" s="17"/>
      <c r="Y63" s="17"/>
      <c r="Z63" s="17"/>
      <c r="AA63" s="17"/>
      <c r="AB63" s="17"/>
      <c r="AC63" s="17"/>
      <c r="AD63" s="17">
        <v>3.65</v>
      </c>
      <c r="AE63" s="17"/>
      <c r="AF63" s="17"/>
      <c r="AG63" s="17"/>
      <c r="AH63" s="17"/>
      <c r="AI63" s="17"/>
      <c r="AJ63" s="17">
        <v>0.95</v>
      </c>
      <c r="AK63" s="17"/>
      <c r="AL63" s="17"/>
      <c r="AM63" s="17"/>
      <c r="AN63" s="17">
        <v>1</v>
      </c>
      <c r="AO63" s="17"/>
      <c r="AP63" s="17">
        <v>0.61</v>
      </c>
      <c r="AQ63" s="17">
        <v>0.86</v>
      </c>
      <c r="AR63" s="17">
        <v>3</v>
      </c>
      <c r="AS63" s="17"/>
      <c r="AT63" s="17"/>
      <c r="AU63" s="17">
        <v>1.01</v>
      </c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2"/>
    </row>
    <row r="64" spans="1:110" ht="22.9" customHeight="1">
      <c r="A64" s="65"/>
      <c r="B64" s="10" t="s">
        <v>108</v>
      </c>
      <c r="C64" s="10" t="s">
        <v>97</v>
      </c>
      <c r="D64" s="10" t="s">
        <v>113</v>
      </c>
      <c r="E64" s="10" t="s">
        <v>83</v>
      </c>
      <c r="F64" s="10" t="s">
        <v>114</v>
      </c>
      <c r="G64" s="16">
        <v>50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>
        <v>23</v>
      </c>
      <c r="V64" s="17"/>
      <c r="W64" s="17"/>
      <c r="X64" s="17"/>
      <c r="Y64" s="17"/>
      <c r="Z64" s="17"/>
      <c r="AA64" s="17">
        <v>5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>
        <v>2</v>
      </c>
      <c r="AO64" s="17">
        <v>20</v>
      </c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2"/>
    </row>
    <row r="65" spans="1:110" ht="9.75" customHeight="1">
      <c r="A65" s="11"/>
      <c r="B65" s="12"/>
      <c r="C65" s="12"/>
      <c r="D65" s="12"/>
      <c r="E65" s="1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24"/>
    </row>
  </sheetData>
  <mergeCells count="130">
    <mergeCell ref="DA5:DA6"/>
    <mergeCell ref="DB5:DB6"/>
    <mergeCell ref="DC5:DC6"/>
    <mergeCell ref="DD5:DD6"/>
    <mergeCell ref="DE5:DE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B5:D5"/>
    <mergeCell ref="A10:A19"/>
    <mergeCell ref="A21:A27"/>
    <mergeCell ref="A29:A34"/>
    <mergeCell ref="A36:A41"/>
    <mergeCell ref="A43:A49"/>
    <mergeCell ref="A51:A58"/>
    <mergeCell ref="A60:A64"/>
    <mergeCell ref="E5:E6"/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ySplit="6" topLeftCell="A7" activePane="bottomLeft" state="frozen"/>
      <selection pane="bottomLeft" activeCell="B14" sqref="B14"/>
    </sheetView>
  </sheetViews>
  <sheetFormatPr defaultColWidth="9.75" defaultRowHeight="14.25"/>
  <cols>
    <col min="1" max="1" width="1.5" customWidth="1"/>
    <col min="2" max="3" width="6.125" customWidth="1"/>
    <col min="4" max="4" width="16.5" customWidth="1"/>
    <col min="5" max="5" width="41" customWidth="1"/>
    <col min="6" max="8" width="16.5" customWidth="1"/>
    <col min="9" max="9" width="1.5" customWidth="1"/>
    <col min="10" max="10" width="9.75" customWidth="1"/>
  </cols>
  <sheetData>
    <row r="1" spans="1:9" ht="16.350000000000001" customHeight="1">
      <c r="A1" s="2"/>
      <c r="B1" s="66"/>
      <c r="C1" s="66"/>
      <c r="D1" s="26"/>
      <c r="E1" s="26"/>
      <c r="F1" s="1"/>
      <c r="G1" s="1"/>
      <c r="H1" s="32" t="s">
        <v>326</v>
      </c>
      <c r="I1" s="36"/>
    </row>
    <row r="2" spans="1:9" ht="22.9" customHeight="1">
      <c r="A2" s="1"/>
      <c r="B2" s="63" t="s">
        <v>327</v>
      </c>
      <c r="C2" s="63"/>
      <c r="D2" s="63"/>
      <c r="E2" s="63"/>
      <c r="F2" s="63"/>
      <c r="G2" s="63"/>
      <c r="H2" s="63"/>
      <c r="I2" s="36"/>
    </row>
    <row r="3" spans="1:9" ht="19.5" customHeight="1">
      <c r="A3" s="3"/>
      <c r="B3" s="64" t="s">
        <v>421</v>
      </c>
      <c r="C3" s="64"/>
      <c r="D3" s="64"/>
      <c r="E3" s="64"/>
      <c r="G3" s="3"/>
      <c r="H3" s="33" t="s">
        <v>4</v>
      </c>
      <c r="I3" s="36"/>
    </row>
    <row r="4" spans="1:9" ht="24.4" customHeight="1">
      <c r="A4" s="5"/>
      <c r="B4" s="60" t="s">
        <v>7</v>
      </c>
      <c r="C4" s="60"/>
      <c r="D4" s="60"/>
      <c r="E4" s="60"/>
      <c r="F4" s="60" t="s">
        <v>87</v>
      </c>
      <c r="G4" s="60"/>
      <c r="H4" s="60"/>
      <c r="I4" s="36"/>
    </row>
    <row r="5" spans="1:9" ht="24.4" customHeight="1">
      <c r="A5" s="5"/>
      <c r="B5" s="60" t="s">
        <v>91</v>
      </c>
      <c r="C5" s="60"/>
      <c r="D5" s="60" t="s">
        <v>68</v>
      </c>
      <c r="E5" s="60" t="s">
        <v>69</v>
      </c>
      <c r="F5" s="60" t="s">
        <v>57</v>
      </c>
      <c r="G5" s="60" t="s">
        <v>328</v>
      </c>
      <c r="H5" s="60" t="s">
        <v>329</v>
      </c>
      <c r="I5" s="36"/>
    </row>
    <row r="6" spans="1:9" ht="24.4" customHeight="1">
      <c r="A6" s="13"/>
      <c r="B6" s="27" t="s">
        <v>92</v>
      </c>
      <c r="C6" s="27" t="s">
        <v>93</v>
      </c>
      <c r="D6" s="60"/>
      <c r="E6" s="60"/>
      <c r="F6" s="60"/>
      <c r="G6" s="60"/>
      <c r="H6" s="60"/>
      <c r="I6" s="36"/>
    </row>
    <row r="7" spans="1:9" ht="22.9" customHeight="1">
      <c r="A7" s="5"/>
      <c r="B7" s="28"/>
      <c r="C7" s="28"/>
      <c r="D7" s="28"/>
      <c r="E7" s="9" t="s">
        <v>70</v>
      </c>
      <c r="F7" s="34">
        <v>2225.27</v>
      </c>
      <c r="G7" s="34">
        <v>1883.1</v>
      </c>
      <c r="H7" s="34">
        <v>342.17</v>
      </c>
      <c r="I7" s="36"/>
    </row>
    <row r="8" spans="1:9" ht="22.9" customHeight="1">
      <c r="A8" s="5"/>
      <c r="B8" s="29" t="s">
        <v>21</v>
      </c>
      <c r="C8" s="29" t="s">
        <v>21</v>
      </c>
      <c r="D8" s="30"/>
      <c r="E8" s="30" t="s">
        <v>21</v>
      </c>
      <c r="F8" s="35">
        <v>2225.27</v>
      </c>
      <c r="G8" s="35">
        <v>1883.1</v>
      </c>
      <c r="H8" s="35">
        <v>342.17</v>
      </c>
      <c r="I8" s="36"/>
    </row>
    <row r="9" spans="1:9" ht="22.9" customHeight="1">
      <c r="A9" s="5"/>
      <c r="B9" s="29" t="s">
        <v>21</v>
      </c>
      <c r="C9" s="29" t="s">
        <v>21</v>
      </c>
      <c r="D9" s="30" t="s">
        <v>71</v>
      </c>
      <c r="E9" s="30" t="s">
        <v>72</v>
      </c>
      <c r="F9" s="35">
        <v>1012.24</v>
      </c>
      <c r="G9" s="35">
        <v>835.47</v>
      </c>
      <c r="H9" s="35">
        <v>176.77</v>
      </c>
      <c r="I9" s="36"/>
    </row>
    <row r="10" spans="1:9" ht="22.9" customHeight="1">
      <c r="A10" s="5"/>
      <c r="B10" s="29" t="s">
        <v>21</v>
      </c>
      <c r="C10" s="29" t="s">
        <v>21</v>
      </c>
      <c r="D10" s="30" t="s">
        <v>330</v>
      </c>
      <c r="E10" s="30" t="s">
        <v>331</v>
      </c>
      <c r="F10" s="35">
        <v>760.54</v>
      </c>
      <c r="G10" s="35">
        <v>760.54</v>
      </c>
      <c r="H10" s="35"/>
      <c r="I10" s="36"/>
    </row>
    <row r="11" spans="1:9" ht="22.9" customHeight="1">
      <c r="A11" s="61"/>
      <c r="B11" s="29" t="s">
        <v>182</v>
      </c>
      <c r="C11" s="29" t="s">
        <v>183</v>
      </c>
      <c r="D11" s="30" t="s">
        <v>332</v>
      </c>
      <c r="E11" s="30" t="s">
        <v>333</v>
      </c>
      <c r="F11" s="35">
        <v>575.21</v>
      </c>
      <c r="G11" s="35">
        <v>575.21</v>
      </c>
      <c r="H11" s="35"/>
      <c r="I11" s="36"/>
    </row>
    <row r="12" spans="1:9" ht="22.9" customHeight="1">
      <c r="A12" s="61"/>
      <c r="B12" s="29" t="s">
        <v>182</v>
      </c>
      <c r="C12" s="29" t="s">
        <v>187</v>
      </c>
      <c r="D12" s="30" t="s">
        <v>334</v>
      </c>
      <c r="E12" s="30" t="s">
        <v>335</v>
      </c>
      <c r="F12" s="35">
        <v>76.400000000000006</v>
      </c>
      <c r="G12" s="35">
        <v>76.400000000000006</v>
      </c>
      <c r="H12" s="35"/>
      <c r="I12" s="36"/>
    </row>
    <row r="13" spans="1:9" ht="22.9" customHeight="1">
      <c r="A13" s="61"/>
      <c r="B13" s="29" t="s">
        <v>182</v>
      </c>
      <c r="C13" s="29" t="s">
        <v>185</v>
      </c>
      <c r="D13" s="30" t="s">
        <v>336</v>
      </c>
      <c r="E13" s="30" t="s">
        <v>337</v>
      </c>
      <c r="F13" s="35">
        <v>107.57</v>
      </c>
      <c r="G13" s="35">
        <v>107.57</v>
      </c>
      <c r="H13" s="35"/>
      <c r="I13" s="36"/>
    </row>
    <row r="14" spans="1:9" ht="22.9" customHeight="1">
      <c r="A14" s="61"/>
      <c r="B14" s="29" t="s">
        <v>182</v>
      </c>
      <c r="C14" s="29" t="s">
        <v>189</v>
      </c>
      <c r="D14" s="30" t="s">
        <v>338</v>
      </c>
      <c r="E14" s="30" t="s">
        <v>339</v>
      </c>
      <c r="F14" s="35">
        <v>1.36</v>
      </c>
      <c r="G14" s="35">
        <v>1.36</v>
      </c>
      <c r="H14" s="35"/>
      <c r="I14" s="36"/>
    </row>
    <row r="15" spans="1:9" ht="22.9" customHeight="1">
      <c r="B15" s="29" t="s">
        <v>21</v>
      </c>
      <c r="C15" s="29" t="s">
        <v>21</v>
      </c>
      <c r="D15" s="30" t="s">
        <v>340</v>
      </c>
      <c r="E15" s="30" t="s">
        <v>341</v>
      </c>
      <c r="F15" s="35">
        <v>176.77</v>
      </c>
      <c r="G15" s="35"/>
      <c r="H15" s="35">
        <v>176.77</v>
      </c>
      <c r="I15" s="36"/>
    </row>
    <row r="16" spans="1:9" ht="22.9" customHeight="1">
      <c r="A16" s="61"/>
      <c r="B16" s="29" t="s">
        <v>192</v>
      </c>
      <c r="C16" s="29" t="s">
        <v>183</v>
      </c>
      <c r="D16" s="30" t="s">
        <v>342</v>
      </c>
      <c r="E16" s="30" t="s">
        <v>343</v>
      </c>
      <c r="F16" s="35">
        <v>147.94</v>
      </c>
      <c r="G16" s="35"/>
      <c r="H16" s="35">
        <v>147.94</v>
      </c>
      <c r="I16" s="36"/>
    </row>
    <row r="17" spans="1:9" ht="22.9" customHeight="1">
      <c r="A17" s="61"/>
      <c r="B17" s="29" t="s">
        <v>192</v>
      </c>
      <c r="C17" s="29" t="s">
        <v>198</v>
      </c>
      <c r="D17" s="30" t="s">
        <v>344</v>
      </c>
      <c r="E17" s="30" t="s">
        <v>345</v>
      </c>
      <c r="F17" s="35">
        <v>7.83</v>
      </c>
      <c r="G17" s="35"/>
      <c r="H17" s="35">
        <v>7.83</v>
      </c>
      <c r="I17" s="36"/>
    </row>
    <row r="18" spans="1:9" ht="22.9" customHeight="1">
      <c r="A18" s="61"/>
      <c r="B18" s="29" t="s">
        <v>192</v>
      </c>
      <c r="C18" s="29" t="s">
        <v>189</v>
      </c>
      <c r="D18" s="30" t="s">
        <v>346</v>
      </c>
      <c r="E18" s="30" t="s">
        <v>347</v>
      </c>
      <c r="F18" s="35">
        <v>14.31</v>
      </c>
      <c r="G18" s="35"/>
      <c r="H18" s="35">
        <v>14.31</v>
      </c>
      <c r="I18" s="36"/>
    </row>
    <row r="19" spans="1:9" ht="22.9" customHeight="1">
      <c r="A19" s="61"/>
      <c r="B19" s="29" t="s">
        <v>192</v>
      </c>
      <c r="C19" s="29" t="s">
        <v>196</v>
      </c>
      <c r="D19" s="30" t="s">
        <v>348</v>
      </c>
      <c r="E19" s="30" t="s">
        <v>349</v>
      </c>
      <c r="F19" s="35">
        <v>6.7</v>
      </c>
      <c r="G19" s="35"/>
      <c r="H19" s="35">
        <v>6.7</v>
      </c>
      <c r="I19" s="36"/>
    </row>
    <row r="20" spans="1:9" ht="22.9" customHeight="1">
      <c r="B20" s="29" t="s">
        <v>21</v>
      </c>
      <c r="C20" s="29" t="s">
        <v>21</v>
      </c>
      <c r="D20" s="30" t="s">
        <v>350</v>
      </c>
      <c r="E20" s="30" t="s">
        <v>351</v>
      </c>
      <c r="F20" s="35">
        <v>74.930000000000007</v>
      </c>
      <c r="G20" s="35">
        <v>74.930000000000007</v>
      </c>
      <c r="H20" s="35"/>
      <c r="I20" s="36"/>
    </row>
    <row r="21" spans="1:9" ht="22.9" customHeight="1">
      <c r="A21" s="5"/>
      <c r="B21" s="29" t="s">
        <v>206</v>
      </c>
      <c r="C21" s="29" t="s">
        <v>183</v>
      </c>
      <c r="D21" s="30" t="s">
        <v>352</v>
      </c>
      <c r="E21" s="30" t="s">
        <v>353</v>
      </c>
      <c r="F21" s="35">
        <v>74.930000000000007</v>
      </c>
      <c r="G21" s="35">
        <v>74.930000000000007</v>
      </c>
      <c r="H21" s="35"/>
      <c r="I21" s="36"/>
    </row>
    <row r="22" spans="1:9" ht="22.9" customHeight="1">
      <c r="B22" s="29" t="s">
        <v>21</v>
      </c>
      <c r="C22" s="29" t="s">
        <v>21</v>
      </c>
      <c r="D22" s="30" t="s">
        <v>73</v>
      </c>
      <c r="E22" s="30" t="s">
        <v>74</v>
      </c>
      <c r="F22" s="35">
        <v>168.78</v>
      </c>
      <c r="G22" s="35">
        <v>145.35</v>
      </c>
      <c r="H22" s="35">
        <v>23.43</v>
      </c>
      <c r="I22" s="36"/>
    </row>
    <row r="23" spans="1:9" ht="22.9" customHeight="1">
      <c r="A23" s="5"/>
      <c r="B23" s="29" t="s">
        <v>21</v>
      </c>
      <c r="C23" s="29" t="s">
        <v>21</v>
      </c>
      <c r="D23" s="30" t="s">
        <v>354</v>
      </c>
      <c r="E23" s="30" t="s">
        <v>355</v>
      </c>
      <c r="F23" s="35">
        <v>167.38</v>
      </c>
      <c r="G23" s="35">
        <v>143.94999999999999</v>
      </c>
      <c r="H23" s="35">
        <v>23.43</v>
      </c>
      <c r="I23" s="36"/>
    </row>
    <row r="24" spans="1:9" ht="22.9" customHeight="1">
      <c r="A24" s="61"/>
      <c r="B24" s="29" t="s">
        <v>213</v>
      </c>
      <c r="C24" s="29" t="s">
        <v>183</v>
      </c>
      <c r="D24" s="30" t="s">
        <v>356</v>
      </c>
      <c r="E24" s="30" t="s">
        <v>357</v>
      </c>
      <c r="F24" s="35">
        <v>143.94999999999999</v>
      </c>
      <c r="G24" s="35">
        <v>143.94999999999999</v>
      </c>
      <c r="H24" s="35"/>
      <c r="I24" s="36"/>
    </row>
    <row r="25" spans="1:9" ht="22.9" customHeight="1">
      <c r="A25" s="61"/>
      <c r="B25" s="29" t="s">
        <v>213</v>
      </c>
      <c r="C25" s="29" t="s">
        <v>185</v>
      </c>
      <c r="D25" s="30" t="s">
        <v>358</v>
      </c>
      <c r="E25" s="30" t="s">
        <v>359</v>
      </c>
      <c r="F25" s="35">
        <v>23.43</v>
      </c>
      <c r="G25" s="35"/>
      <c r="H25" s="35">
        <v>23.43</v>
      </c>
      <c r="I25" s="36"/>
    </row>
    <row r="26" spans="1:9" ht="22.9" customHeight="1">
      <c r="B26" s="29" t="s">
        <v>21</v>
      </c>
      <c r="C26" s="29" t="s">
        <v>21</v>
      </c>
      <c r="D26" s="30" t="s">
        <v>350</v>
      </c>
      <c r="E26" s="30" t="s">
        <v>351</v>
      </c>
      <c r="F26" s="35">
        <v>1.4</v>
      </c>
      <c r="G26" s="35">
        <v>1.4</v>
      </c>
      <c r="H26" s="35"/>
      <c r="I26" s="36"/>
    </row>
    <row r="27" spans="1:9" ht="22.9" customHeight="1">
      <c r="A27" s="5"/>
      <c r="B27" s="29" t="s">
        <v>206</v>
      </c>
      <c r="C27" s="29" t="s">
        <v>183</v>
      </c>
      <c r="D27" s="30" t="s">
        <v>352</v>
      </c>
      <c r="E27" s="30" t="s">
        <v>353</v>
      </c>
      <c r="F27" s="35">
        <v>1.4</v>
      </c>
      <c r="G27" s="35">
        <v>1.4</v>
      </c>
      <c r="H27" s="35"/>
      <c r="I27" s="36"/>
    </row>
    <row r="28" spans="1:9" ht="22.9" customHeight="1">
      <c r="B28" s="29" t="s">
        <v>21</v>
      </c>
      <c r="C28" s="29" t="s">
        <v>21</v>
      </c>
      <c r="D28" s="30" t="s">
        <v>75</v>
      </c>
      <c r="E28" s="30" t="s">
        <v>76</v>
      </c>
      <c r="F28" s="35">
        <v>157.93</v>
      </c>
      <c r="G28" s="35">
        <v>139.53</v>
      </c>
      <c r="H28" s="35">
        <v>18.399999999999999</v>
      </c>
      <c r="I28" s="36"/>
    </row>
    <row r="29" spans="1:9" ht="22.9" customHeight="1">
      <c r="A29" s="5"/>
      <c r="B29" s="29" t="s">
        <v>21</v>
      </c>
      <c r="C29" s="29" t="s">
        <v>21</v>
      </c>
      <c r="D29" s="30" t="s">
        <v>354</v>
      </c>
      <c r="E29" s="30" t="s">
        <v>355</v>
      </c>
      <c r="F29" s="35">
        <v>157.93</v>
      </c>
      <c r="G29" s="35">
        <v>139.53</v>
      </c>
      <c r="H29" s="35">
        <v>18.399999999999999</v>
      </c>
      <c r="I29" s="36"/>
    </row>
    <row r="30" spans="1:9" ht="22.9" customHeight="1">
      <c r="A30" s="61"/>
      <c r="B30" s="29" t="s">
        <v>213</v>
      </c>
      <c r="C30" s="29" t="s">
        <v>183</v>
      </c>
      <c r="D30" s="30" t="s">
        <v>356</v>
      </c>
      <c r="E30" s="30" t="s">
        <v>357</v>
      </c>
      <c r="F30" s="35">
        <v>139.53</v>
      </c>
      <c r="G30" s="35">
        <v>139.53</v>
      </c>
      <c r="H30" s="35"/>
      <c r="I30" s="36"/>
    </row>
    <row r="31" spans="1:9" ht="22.9" customHeight="1">
      <c r="A31" s="61"/>
      <c r="B31" s="29" t="s">
        <v>213</v>
      </c>
      <c r="C31" s="29" t="s">
        <v>185</v>
      </c>
      <c r="D31" s="30" t="s">
        <v>358</v>
      </c>
      <c r="E31" s="30" t="s">
        <v>359</v>
      </c>
      <c r="F31" s="35">
        <v>18.399999999999999</v>
      </c>
      <c r="G31" s="35"/>
      <c r="H31" s="35">
        <v>18.399999999999999</v>
      </c>
      <c r="I31" s="36"/>
    </row>
    <row r="32" spans="1:9" ht="22.9" customHeight="1">
      <c r="B32" s="29" t="s">
        <v>21</v>
      </c>
      <c r="C32" s="29" t="s">
        <v>21</v>
      </c>
      <c r="D32" s="30" t="s">
        <v>77</v>
      </c>
      <c r="E32" s="30" t="s">
        <v>78</v>
      </c>
      <c r="F32" s="35">
        <v>129</v>
      </c>
      <c r="G32" s="35">
        <v>111.33</v>
      </c>
      <c r="H32" s="35">
        <v>17.66</v>
      </c>
      <c r="I32" s="36"/>
    </row>
    <row r="33" spans="1:9" ht="22.9" customHeight="1">
      <c r="A33" s="5"/>
      <c r="B33" s="29" t="s">
        <v>21</v>
      </c>
      <c r="C33" s="29" t="s">
        <v>21</v>
      </c>
      <c r="D33" s="30" t="s">
        <v>354</v>
      </c>
      <c r="E33" s="30" t="s">
        <v>355</v>
      </c>
      <c r="F33" s="35">
        <v>122</v>
      </c>
      <c r="G33" s="35">
        <v>104.33</v>
      </c>
      <c r="H33" s="35">
        <v>17.66</v>
      </c>
      <c r="I33" s="36"/>
    </row>
    <row r="34" spans="1:9" ht="22.9" customHeight="1">
      <c r="A34" s="61"/>
      <c r="B34" s="29" t="s">
        <v>213</v>
      </c>
      <c r="C34" s="29" t="s">
        <v>183</v>
      </c>
      <c r="D34" s="30" t="s">
        <v>356</v>
      </c>
      <c r="E34" s="30" t="s">
        <v>357</v>
      </c>
      <c r="F34" s="35">
        <v>104.33</v>
      </c>
      <c r="G34" s="35">
        <v>104.33</v>
      </c>
      <c r="H34" s="35"/>
      <c r="I34" s="36"/>
    </row>
    <row r="35" spans="1:9" ht="22.9" customHeight="1">
      <c r="A35" s="61"/>
      <c r="B35" s="29" t="s">
        <v>213</v>
      </c>
      <c r="C35" s="29" t="s">
        <v>185</v>
      </c>
      <c r="D35" s="30" t="s">
        <v>358</v>
      </c>
      <c r="E35" s="30" t="s">
        <v>359</v>
      </c>
      <c r="F35" s="35">
        <v>17.66</v>
      </c>
      <c r="G35" s="35"/>
      <c r="H35" s="35">
        <v>17.66</v>
      </c>
      <c r="I35" s="36"/>
    </row>
    <row r="36" spans="1:9" ht="22.9" customHeight="1">
      <c r="B36" s="29" t="s">
        <v>21</v>
      </c>
      <c r="C36" s="29" t="s">
        <v>21</v>
      </c>
      <c r="D36" s="30" t="s">
        <v>350</v>
      </c>
      <c r="E36" s="30" t="s">
        <v>351</v>
      </c>
      <c r="F36" s="35">
        <v>7</v>
      </c>
      <c r="G36" s="35">
        <v>7</v>
      </c>
      <c r="H36" s="35"/>
      <c r="I36" s="36"/>
    </row>
    <row r="37" spans="1:9" ht="22.9" customHeight="1">
      <c r="A37" s="5"/>
      <c r="B37" s="29" t="s">
        <v>206</v>
      </c>
      <c r="C37" s="29" t="s">
        <v>183</v>
      </c>
      <c r="D37" s="30" t="s">
        <v>352</v>
      </c>
      <c r="E37" s="30" t="s">
        <v>353</v>
      </c>
      <c r="F37" s="35">
        <v>7</v>
      </c>
      <c r="G37" s="35">
        <v>7</v>
      </c>
      <c r="H37" s="35"/>
      <c r="I37" s="36"/>
    </row>
    <row r="38" spans="1:9" ht="22.9" customHeight="1">
      <c r="B38" s="29" t="s">
        <v>21</v>
      </c>
      <c r="C38" s="29" t="s">
        <v>21</v>
      </c>
      <c r="D38" s="30" t="s">
        <v>79</v>
      </c>
      <c r="E38" s="30" t="s">
        <v>80</v>
      </c>
      <c r="F38" s="35">
        <v>223</v>
      </c>
      <c r="G38" s="35">
        <v>186.18</v>
      </c>
      <c r="H38" s="35">
        <v>36.83</v>
      </c>
      <c r="I38" s="36"/>
    </row>
    <row r="39" spans="1:9" ht="22.9" customHeight="1">
      <c r="A39" s="5"/>
      <c r="B39" s="29" t="s">
        <v>21</v>
      </c>
      <c r="C39" s="29" t="s">
        <v>21</v>
      </c>
      <c r="D39" s="30" t="s">
        <v>330</v>
      </c>
      <c r="E39" s="30" t="s">
        <v>331</v>
      </c>
      <c r="F39" s="35">
        <v>54.22</v>
      </c>
      <c r="G39" s="35">
        <v>54.22</v>
      </c>
      <c r="H39" s="35"/>
      <c r="I39" s="36"/>
    </row>
    <row r="40" spans="1:9" ht="22.9" customHeight="1">
      <c r="A40" s="5"/>
      <c r="B40" s="29" t="s">
        <v>182</v>
      </c>
      <c r="C40" s="29" t="s">
        <v>183</v>
      </c>
      <c r="D40" s="30" t="s">
        <v>332</v>
      </c>
      <c r="E40" s="30" t="s">
        <v>333</v>
      </c>
      <c r="F40" s="35">
        <v>54.22</v>
      </c>
      <c r="G40" s="35">
        <v>54.22</v>
      </c>
      <c r="H40" s="35"/>
      <c r="I40" s="36"/>
    </row>
    <row r="41" spans="1:9" ht="22.9" customHeight="1">
      <c r="B41" s="29" t="s">
        <v>21</v>
      </c>
      <c r="C41" s="29" t="s">
        <v>21</v>
      </c>
      <c r="D41" s="30" t="s">
        <v>354</v>
      </c>
      <c r="E41" s="30" t="s">
        <v>355</v>
      </c>
      <c r="F41" s="35">
        <v>154.78</v>
      </c>
      <c r="G41" s="35">
        <v>117.95</v>
      </c>
      <c r="H41" s="35">
        <v>36.83</v>
      </c>
      <c r="I41" s="36"/>
    </row>
    <row r="42" spans="1:9" ht="22.9" customHeight="1">
      <c r="A42" s="61"/>
      <c r="B42" s="29" t="s">
        <v>213</v>
      </c>
      <c r="C42" s="29" t="s">
        <v>185</v>
      </c>
      <c r="D42" s="30" t="s">
        <v>358</v>
      </c>
      <c r="E42" s="30" t="s">
        <v>359</v>
      </c>
      <c r="F42" s="35">
        <v>36.83</v>
      </c>
      <c r="G42" s="35"/>
      <c r="H42" s="35">
        <v>36.83</v>
      </c>
      <c r="I42" s="36"/>
    </row>
    <row r="43" spans="1:9" ht="22.9" customHeight="1">
      <c r="A43" s="61"/>
      <c r="B43" s="29" t="s">
        <v>213</v>
      </c>
      <c r="C43" s="29" t="s">
        <v>183</v>
      </c>
      <c r="D43" s="30" t="s">
        <v>356</v>
      </c>
      <c r="E43" s="30" t="s">
        <v>357</v>
      </c>
      <c r="F43" s="35">
        <v>117.95</v>
      </c>
      <c r="G43" s="35">
        <v>117.95</v>
      </c>
      <c r="H43" s="35"/>
      <c r="I43" s="36"/>
    </row>
    <row r="44" spans="1:9" ht="22.9" customHeight="1">
      <c r="B44" s="29" t="s">
        <v>21</v>
      </c>
      <c r="C44" s="29" t="s">
        <v>21</v>
      </c>
      <c r="D44" s="30" t="s">
        <v>350</v>
      </c>
      <c r="E44" s="30" t="s">
        <v>351</v>
      </c>
      <c r="F44" s="35">
        <v>14</v>
      </c>
      <c r="G44" s="35">
        <v>14</v>
      </c>
      <c r="H44" s="35"/>
      <c r="I44" s="36"/>
    </row>
    <row r="45" spans="1:9" ht="22.9" customHeight="1">
      <c r="A45" s="5"/>
      <c r="B45" s="29" t="s">
        <v>206</v>
      </c>
      <c r="C45" s="29" t="s">
        <v>183</v>
      </c>
      <c r="D45" s="30" t="s">
        <v>352</v>
      </c>
      <c r="E45" s="30" t="s">
        <v>353</v>
      </c>
      <c r="F45" s="35">
        <v>14</v>
      </c>
      <c r="G45" s="35">
        <v>14</v>
      </c>
      <c r="H45" s="35"/>
      <c r="I45" s="36"/>
    </row>
    <row r="46" spans="1:9" ht="22.9" customHeight="1">
      <c r="B46" s="29" t="s">
        <v>21</v>
      </c>
      <c r="C46" s="29" t="s">
        <v>21</v>
      </c>
      <c r="D46" s="30" t="s">
        <v>81</v>
      </c>
      <c r="E46" s="30" t="s">
        <v>82</v>
      </c>
      <c r="F46" s="35">
        <v>430.15</v>
      </c>
      <c r="G46" s="35">
        <v>373.14</v>
      </c>
      <c r="H46" s="35">
        <v>57.01</v>
      </c>
      <c r="I46" s="36"/>
    </row>
    <row r="47" spans="1:9" ht="22.9" customHeight="1">
      <c r="A47" s="5"/>
      <c r="B47" s="29" t="s">
        <v>21</v>
      </c>
      <c r="C47" s="29" t="s">
        <v>21</v>
      </c>
      <c r="D47" s="30" t="s">
        <v>354</v>
      </c>
      <c r="E47" s="30" t="s">
        <v>355</v>
      </c>
      <c r="F47" s="35">
        <v>425.95</v>
      </c>
      <c r="G47" s="35">
        <v>368.94</v>
      </c>
      <c r="H47" s="35">
        <v>57.01</v>
      </c>
      <c r="I47" s="36"/>
    </row>
    <row r="48" spans="1:9" ht="22.9" customHeight="1">
      <c r="A48" s="61"/>
      <c r="B48" s="29" t="s">
        <v>213</v>
      </c>
      <c r="C48" s="29" t="s">
        <v>183</v>
      </c>
      <c r="D48" s="30" t="s">
        <v>356</v>
      </c>
      <c r="E48" s="30" t="s">
        <v>357</v>
      </c>
      <c r="F48" s="35">
        <v>368.94</v>
      </c>
      <c r="G48" s="35">
        <v>368.94</v>
      </c>
      <c r="H48" s="35"/>
      <c r="I48" s="36"/>
    </row>
    <row r="49" spans="1:9" ht="22.9" customHeight="1">
      <c r="A49" s="61"/>
      <c r="B49" s="29" t="s">
        <v>213</v>
      </c>
      <c r="C49" s="29" t="s">
        <v>185</v>
      </c>
      <c r="D49" s="30" t="s">
        <v>358</v>
      </c>
      <c r="E49" s="30" t="s">
        <v>359</v>
      </c>
      <c r="F49" s="35">
        <v>57.01</v>
      </c>
      <c r="G49" s="35"/>
      <c r="H49" s="35">
        <v>57.01</v>
      </c>
      <c r="I49" s="36"/>
    </row>
    <row r="50" spans="1:9" ht="22.9" customHeight="1">
      <c r="B50" s="29" t="s">
        <v>21</v>
      </c>
      <c r="C50" s="29" t="s">
        <v>21</v>
      </c>
      <c r="D50" s="30" t="s">
        <v>350</v>
      </c>
      <c r="E50" s="30" t="s">
        <v>351</v>
      </c>
      <c r="F50" s="35">
        <v>4.2</v>
      </c>
      <c r="G50" s="35">
        <v>4.2</v>
      </c>
      <c r="H50" s="35"/>
      <c r="I50" s="36"/>
    </row>
    <row r="51" spans="1:9" ht="22.9" customHeight="1">
      <c r="A51" s="5"/>
      <c r="B51" s="29" t="s">
        <v>206</v>
      </c>
      <c r="C51" s="29" t="s">
        <v>183</v>
      </c>
      <c r="D51" s="30" t="s">
        <v>352</v>
      </c>
      <c r="E51" s="30" t="s">
        <v>353</v>
      </c>
      <c r="F51" s="35">
        <v>4.2</v>
      </c>
      <c r="G51" s="35">
        <v>4.2</v>
      </c>
      <c r="H51" s="35"/>
      <c r="I51" s="36"/>
    </row>
    <row r="52" spans="1:9" ht="22.9" customHeight="1">
      <c r="B52" s="29" t="s">
        <v>21</v>
      </c>
      <c r="C52" s="29" t="s">
        <v>21</v>
      </c>
      <c r="D52" s="30" t="s">
        <v>83</v>
      </c>
      <c r="E52" s="30" t="s">
        <v>84</v>
      </c>
      <c r="F52" s="35">
        <v>104.17</v>
      </c>
      <c r="G52" s="35">
        <v>92.1</v>
      </c>
      <c r="H52" s="35">
        <v>12.07</v>
      </c>
      <c r="I52" s="36"/>
    </row>
    <row r="53" spans="1:9" ht="22.9" customHeight="1">
      <c r="A53" s="5"/>
      <c r="B53" s="29" t="s">
        <v>21</v>
      </c>
      <c r="C53" s="29" t="s">
        <v>21</v>
      </c>
      <c r="D53" s="30" t="s">
        <v>354</v>
      </c>
      <c r="E53" s="30" t="s">
        <v>355</v>
      </c>
      <c r="F53" s="35">
        <v>104.17</v>
      </c>
      <c r="G53" s="35">
        <v>92.1</v>
      </c>
      <c r="H53" s="35">
        <v>12.07</v>
      </c>
      <c r="I53" s="36"/>
    </row>
    <row r="54" spans="1:9" ht="22.9" customHeight="1">
      <c r="A54" s="61"/>
      <c r="B54" s="29" t="s">
        <v>213</v>
      </c>
      <c r="C54" s="29" t="s">
        <v>183</v>
      </c>
      <c r="D54" s="30" t="s">
        <v>356</v>
      </c>
      <c r="E54" s="30" t="s">
        <v>357</v>
      </c>
      <c r="F54" s="35">
        <v>92.1</v>
      </c>
      <c r="G54" s="35">
        <v>92.1</v>
      </c>
      <c r="H54" s="35"/>
      <c r="I54" s="36"/>
    </row>
    <row r="55" spans="1:9" ht="22.9" customHeight="1">
      <c r="A55" s="61"/>
      <c r="B55" s="29" t="s">
        <v>213</v>
      </c>
      <c r="C55" s="29" t="s">
        <v>185</v>
      </c>
      <c r="D55" s="30" t="s">
        <v>358</v>
      </c>
      <c r="E55" s="30" t="s">
        <v>359</v>
      </c>
      <c r="F55" s="35">
        <v>12.07</v>
      </c>
      <c r="G55" s="35"/>
      <c r="H55" s="35">
        <v>12.07</v>
      </c>
      <c r="I55" s="36"/>
    </row>
    <row r="56" spans="1:9" ht="9.75" customHeight="1">
      <c r="A56" s="11"/>
      <c r="B56" s="11"/>
      <c r="C56" s="11"/>
      <c r="D56" s="31"/>
      <c r="E56" s="11"/>
      <c r="F56" s="11"/>
      <c r="G56" s="11"/>
      <c r="H56" s="11"/>
      <c r="I56" s="37"/>
    </row>
  </sheetData>
  <mergeCells count="19">
    <mergeCell ref="E5:E6"/>
    <mergeCell ref="F5:F6"/>
    <mergeCell ref="G5:G6"/>
    <mergeCell ref="H5:H6"/>
    <mergeCell ref="A34:A35"/>
    <mergeCell ref="A42:A43"/>
    <mergeCell ref="A48:A49"/>
    <mergeCell ref="A54:A55"/>
    <mergeCell ref="D5:D6"/>
    <mergeCell ref="B5:C5"/>
    <mergeCell ref="A11:A14"/>
    <mergeCell ref="A16:A19"/>
    <mergeCell ref="A24:A25"/>
    <mergeCell ref="A30:A31"/>
    <mergeCell ref="B1:C1"/>
    <mergeCell ref="B2:H2"/>
    <mergeCell ref="B3:E3"/>
    <mergeCell ref="B4:E4"/>
    <mergeCell ref="F4:H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pane ySplit="5" topLeftCell="A42" activePane="bottomLeft" state="frozen"/>
      <selection pane="bottomLeft" activeCell="F9" sqref="F9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5" customWidth="1"/>
    <col min="8" max="8" width="1.5" customWidth="1"/>
    <col min="9" max="10" width="9.75" customWidth="1"/>
  </cols>
  <sheetData>
    <row r="1" spans="1:8" ht="16.350000000000001" customHeight="1">
      <c r="A1" s="1"/>
      <c r="B1" s="66"/>
      <c r="C1" s="66"/>
      <c r="D1" s="66"/>
      <c r="E1" s="13"/>
      <c r="F1" s="13"/>
      <c r="G1" s="18" t="s">
        <v>360</v>
      </c>
      <c r="H1" s="5"/>
    </row>
    <row r="2" spans="1:8" ht="22.9" customHeight="1">
      <c r="A2" s="1"/>
      <c r="B2" s="63" t="s">
        <v>361</v>
      </c>
      <c r="C2" s="63"/>
      <c r="D2" s="63"/>
      <c r="E2" s="63"/>
      <c r="F2" s="63"/>
      <c r="G2" s="63"/>
      <c r="H2" s="5" t="s">
        <v>2</v>
      </c>
    </row>
    <row r="3" spans="1:8" ht="19.5" customHeight="1">
      <c r="A3" s="3"/>
      <c r="B3" s="64" t="s">
        <v>421</v>
      </c>
      <c r="C3" s="64"/>
      <c r="D3" s="64"/>
      <c r="E3" s="64"/>
      <c r="F3" s="64"/>
      <c r="G3" s="19" t="s">
        <v>4</v>
      </c>
      <c r="H3" s="20"/>
    </row>
    <row r="4" spans="1:8" ht="24.4" customHeight="1">
      <c r="A4" s="7"/>
      <c r="B4" s="67" t="s">
        <v>91</v>
      </c>
      <c r="C4" s="67"/>
      <c r="D4" s="67"/>
      <c r="E4" s="67" t="s">
        <v>68</v>
      </c>
      <c r="F4" s="67" t="s">
        <v>69</v>
      </c>
      <c r="G4" s="67" t="s">
        <v>362</v>
      </c>
      <c r="H4" s="21"/>
    </row>
    <row r="5" spans="1:8" ht="24.4" customHeight="1">
      <c r="A5" s="7"/>
      <c r="B5" s="6" t="s">
        <v>92</v>
      </c>
      <c r="C5" s="6" t="s">
        <v>93</v>
      </c>
      <c r="D5" s="6" t="s">
        <v>94</v>
      </c>
      <c r="E5" s="67"/>
      <c r="F5" s="67"/>
      <c r="G5" s="67"/>
      <c r="H5" s="22"/>
    </row>
    <row r="6" spans="1:8" ht="22.9" customHeight="1">
      <c r="A6" s="8"/>
      <c r="B6" s="9"/>
      <c r="C6" s="9"/>
      <c r="D6" s="9"/>
      <c r="E6" s="9"/>
      <c r="F6" s="9" t="s">
        <v>70</v>
      </c>
      <c r="G6" s="15">
        <f>3603.23-5</f>
        <v>3598.23</v>
      </c>
      <c r="H6" s="23"/>
    </row>
    <row r="7" spans="1:8" ht="22.9" customHeight="1">
      <c r="A7" s="7"/>
      <c r="B7" s="10"/>
      <c r="C7" s="10"/>
      <c r="D7" s="10"/>
      <c r="E7" s="10"/>
      <c r="F7" s="10" t="s">
        <v>21</v>
      </c>
      <c r="G7" s="16">
        <f>3603.23-5</f>
        <v>3598.23</v>
      </c>
      <c r="H7" s="21"/>
    </row>
    <row r="8" spans="1:8" ht="22.9" customHeight="1">
      <c r="A8" s="7"/>
      <c r="B8" s="10"/>
      <c r="C8" s="10"/>
      <c r="D8" s="10"/>
      <c r="E8" s="10"/>
      <c r="F8" s="10" t="s">
        <v>72</v>
      </c>
      <c r="G8" s="16">
        <f>2940.94-5</f>
        <v>2935.94</v>
      </c>
      <c r="H8" s="21"/>
    </row>
    <row r="9" spans="1:8" ht="22.9" customHeight="1">
      <c r="A9" s="7"/>
      <c r="B9" s="10"/>
      <c r="C9" s="10"/>
      <c r="D9" s="10"/>
      <c r="E9" s="10"/>
      <c r="F9" s="10" t="s">
        <v>110</v>
      </c>
      <c r="G9" s="16">
        <f>353.52-5</f>
        <v>348.52</v>
      </c>
      <c r="H9" s="22"/>
    </row>
    <row r="10" spans="1:8" ht="22.9" customHeight="1">
      <c r="A10" s="65"/>
      <c r="B10" s="10" t="s">
        <v>108</v>
      </c>
      <c r="C10" s="10" t="s">
        <v>97</v>
      </c>
      <c r="D10" s="10" t="s">
        <v>106</v>
      </c>
      <c r="E10" s="10" t="s">
        <v>71</v>
      </c>
      <c r="F10" s="10" t="s">
        <v>363</v>
      </c>
      <c r="G10" s="17">
        <v>10</v>
      </c>
      <c r="H10" s="22"/>
    </row>
    <row r="11" spans="1:8" ht="22.9" customHeight="1">
      <c r="A11" s="65"/>
      <c r="B11" s="10" t="s">
        <v>108</v>
      </c>
      <c r="C11" s="10" t="s">
        <v>97</v>
      </c>
      <c r="D11" s="10" t="s">
        <v>106</v>
      </c>
      <c r="E11" s="10" t="s">
        <v>71</v>
      </c>
      <c r="F11" s="10" t="s">
        <v>364</v>
      </c>
      <c r="G11" s="17">
        <v>137.93</v>
      </c>
      <c r="H11" s="22"/>
    </row>
    <row r="12" spans="1:8" ht="22.9" customHeight="1">
      <c r="A12" s="65"/>
      <c r="B12" s="10" t="s">
        <v>108</v>
      </c>
      <c r="C12" s="10" t="s">
        <v>97</v>
      </c>
      <c r="D12" s="10" t="s">
        <v>106</v>
      </c>
      <c r="E12" s="10" t="s">
        <v>71</v>
      </c>
      <c r="F12" s="10" t="s">
        <v>365</v>
      </c>
      <c r="G12" s="17">
        <v>19.899999999999999</v>
      </c>
      <c r="H12" s="22"/>
    </row>
    <row r="13" spans="1:8" ht="22.9" customHeight="1">
      <c r="A13" s="65"/>
      <c r="B13" s="10" t="s">
        <v>108</v>
      </c>
      <c r="C13" s="10" t="s">
        <v>97</v>
      </c>
      <c r="D13" s="10" t="s">
        <v>106</v>
      </c>
      <c r="E13" s="10" t="s">
        <v>71</v>
      </c>
      <c r="F13" s="10" t="s">
        <v>366</v>
      </c>
      <c r="G13" s="17">
        <v>9.36</v>
      </c>
      <c r="H13" s="22"/>
    </row>
    <row r="14" spans="1:8" ht="22.9" customHeight="1">
      <c r="A14" s="65"/>
      <c r="B14" s="10" t="s">
        <v>108</v>
      </c>
      <c r="C14" s="10" t="s">
        <v>97</v>
      </c>
      <c r="D14" s="10" t="s">
        <v>106</v>
      </c>
      <c r="E14" s="10" t="s">
        <v>71</v>
      </c>
      <c r="F14" s="10" t="s">
        <v>367</v>
      </c>
      <c r="G14" s="17">
        <v>30</v>
      </c>
      <c r="H14" s="22"/>
    </row>
    <row r="15" spans="1:8" ht="22.9" customHeight="1">
      <c r="A15" s="65"/>
      <c r="B15" s="10" t="s">
        <v>108</v>
      </c>
      <c r="C15" s="10" t="s">
        <v>97</v>
      </c>
      <c r="D15" s="10" t="s">
        <v>106</v>
      </c>
      <c r="E15" s="10" t="s">
        <v>71</v>
      </c>
      <c r="F15" s="10" t="s">
        <v>368</v>
      </c>
      <c r="G15" s="17">
        <v>55.87</v>
      </c>
      <c r="H15" s="22"/>
    </row>
    <row r="16" spans="1:8" ht="22.9" customHeight="1">
      <c r="A16" s="65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369</v>
      </c>
      <c r="G16" s="17">
        <v>20</v>
      </c>
      <c r="H16" s="22"/>
    </row>
    <row r="17" spans="1:8" ht="22.9" customHeight="1">
      <c r="A17" s="65"/>
      <c r="B17" s="10" t="s">
        <v>108</v>
      </c>
      <c r="C17" s="10" t="s">
        <v>97</v>
      </c>
      <c r="D17" s="10" t="s">
        <v>106</v>
      </c>
      <c r="E17" s="10" t="s">
        <v>71</v>
      </c>
      <c r="F17" s="10" t="s">
        <v>370</v>
      </c>
      <c r="G17" s="17">
        <v>5.46</v>
      </c>
      <c r="H17" s="22"/>
    </row>
    <row r="18" spans="1:8" ht="22.9" customHeight="1">
      <c r="A18" s="65"/>
      <c r="B18" s="10" t="s">
        <v>108</v>
      </c>
      <c r="C18" s="10" t="s">
        <v>97</v>
      </c>
      <c r="D18" s="10" t="s">
        <v>106</v>
      </c>
      <c r="E18" s="10" t="s">
        <v>71</v>
      </c>
      <c r="F18" s="10" t="s">
        <v>371</v>
      </c>
      <c r="G18" s="17">
        <v>50</v>
      </c>
      <c r="H18" s="22"/>
    </row>
    <row r="19" spans="1:8" ht="22.9" customHeight="1">
      <c r="A19" s="65"/>
      <c r="B19" s="10" t="s">
        <v>108</v>
      </c>
      <c r="C19" s="10" t="s">
        <v>97</v>
      </c>
      <c r="D19" s="10" t="s">
        <v>106</v>
      </c>
      <c r="E19" s="10" t="s">
        <v>71</v>
      </c>
      <c r="F19" s="10" t="s">
        <v>372</v>
      </c>
      <c r="G19" s="17">
        <v>10</v>
      </c>
      <c r="H19" s="22"/>
    </row>
    <row r="20" spans="1:8" ht="22.9" customHeight="1">
      <c r="B20" s="10"/>
      <c r="C20" s="10"/>
      <c r="D20" s="10"/>
      <c r="E20" s="10"/>
      <c r="F20" s="10" t="s">
        <v>112</v>
      </c>
      <c r="G20" s="16">
        <v>679.15</v>
      </c>
      <c r="H20" s="22"/>
    </row>
    <row r="21" spans="1:8" ht="22.9" customHeight="1">
      <c r="A21" s="7"/>
      <c r="B21" s="10" t="s">
        <v>108</v>
      </c>
      <c r="C21" s="10" t="s">
        <v>97</v>
      </c>
      <c r="D21" s="10" t="s">
        <v>111</v>
      </c>
      <c r="E21" s="10" t="s">
        <v>71</v>
      </c>
      <c r="F21" s="10" t="s">
        <v>373</v>
      </c>
      <c r="G21" s="17">
        <v>679.15</v>
      </c>
      <c r="H21" s="22"/>
    </row>
    <row r="22" spans="1:8" ht="22.9" customHeight="1">
      <c r="B22" s="10"/>
      <c r="C22" s="10"/>
      <c r="D22" s="10"/>
      <c r="E22" s="10"/>
      <c r="F22" s="10" t="s">
        <v>114</v>
      </c>
      <c r="G22" s="16">
        <v>1907.45</v>
      </c>
      <c r="H22" s="22"/>
    </row>
    <row r="23" spans="1:8" ht="22.9" customHeight="1">
      <c r="A23" s="65"/>
      <c r="B23" s="10" t="s">
        <v>108</v>
      </c>
      <c r="C23" s="10" t="s">
        <v>97</v>
      </c>
      <c r="D23" s="10" t="s">
        <v>113</v>
      </c>
      <c r="E23" s="10" t="s">
        <v>71</v>
      </c>
      <c r="F23" s="10" t="s">
        <v>374</v>
      </c>
      <c r="G23" s="17">
        <v>10</v>
      </c>
      <c r="H23" s="22"/>
    </row>
    <row r="24" spans="1:8" ht="22.9" customHeight="1">
      <c r="A24" s="65"/>
      <c r="B24" s="10" t="s">
        <v>108</v>
      </c>
      <c r="C24" s="10" t="s">
        <v>97</v>
      </c>
      <c r="D24" s="10" t="s">
        <v>113</v>
      </c>
      <c r="E24" s="10" t="s">
        <v>71</v>
      </c>
      <c r="F24" s="10" t="s">
        <v>375</v>
      </c>
      <c r="G24" s="17">
        <v>37.450000000000003</v>
      </c>
      <c r="H24" s="22"/>
    </row>
    <row r="25" spans="1:8" ht="22.9" customHeight="1">
      <c r="A25" s="65"/>
      <c r="B25" s="10" t="s">
        <v>108</v>
      </c>
      <c r="C25" s="10" t="s">
        <v>97</v>
      </c>
      <c r="D25" s="10" t="s">
        <v>113</v>
      </c>
      <c r="E25" s="10" t="s">
        <v>71</v>
      </c>
      <c r="F25" s="10" t="s">
        <v>376</v>
      </c>
      <c r="G25" s="17">
        <v>200</v>
      </c>
      <c r="H25" s="22"/>
    </row>
    <row r="26" spans="1:8" ht="22.9" customHeight="1">
      <c r="A26" s="65"/>
      <c r="B26" s="10" t="s">
        <v>108</v>
      </c>
      <c r="C26" s="10" t="s">
        <v>97</v>
      </c>
      <c r="D26" s="10" t="s">
        <v>113</v>
      </c>
      <c r="E26" s="10" t="s">
        <v>71</v>
      </c>
      <c r="F26" s="10" t="s">
        <v>377</v>
      </c>
      <c r="G26" s="17">
        <v>1600</v>
      </c>
      <c r="H26" s="22"/>
    </row>
    <row r="27" spans="1:8" ht="22.9" customHeight="1">
      <c r="A27" s="65"/>
      <c r="B27" s="10" t="s">
        <v>108</v>
      </c>
      <c r="C27" s="10" t="s">
        <v>97</v>
      </c>
      <c r="D27" s="10" t="s">
        <v>113</v>
      </c>
      <c r="E27" s="10" t="s">
        <v>71</v>
      </c>
      <c r="F27" s="10" t="s">
        <v>378</v>
      </c>
      <c r="G27" s="17">
        <v>60</v>
      </c>
      <c r="H27" s="22"/>
    </row>
    <row r="28" spans="1:8" ht="22.9" customHeight="1">
      <c r="B28" s="10"/>
      <c r="C28" s="10"/>
      <c r="D28" s="10"/>
      <c r="E28" s="10"/>
      <c r="F28" s="10" t="s">
        <v>115</v>
      </c>
      <c r="G28" s="16">
        <v>0.82</v>
      </c>
      <c r="H28" s="22"/>
    </row>
    <row r="29" spans="1:8" ht="22.9" customHeight="1">
      <c r="A29" s="7"/>
      <c r="B29" s="10" t="s">
        <v>108</v>
      </c>
      <c r="C29" s="10" t="s">
        <v>96</v>
      </c>
      <c r="D29" s="10" t="s">
        <v>113</v>
      </c>
      <c r="E29" s="10" t="s">
        <v>71</v>
      </c>
      <c r="F29" s="10" t="s">
        <v>379</v>
      </c>
      <c r="G29" s="17">
        <v>0.82</v>
      </c>
      <c r="H29" s="22"/>
    </row>
    <row r="30" spans="1:8" ht="22.9" customHeight="1">
      <c r="B30" s="10"/>
      <c r="C30" s="10"/>
      <c r="D30" s="10"/>
      <c r="E30" s="10"/>
      <c r="F30" s="10" t="s">
        <v>74</v>
      </c>
      <c r="G30" s="16">
        <v>17.62</v>
      </c>
      <c r="H30" s="21"/>
    </row>
    <row r="31" spans="1:8" ht="22.9" customHeight="1">
      <c r="A31" s="7"/>
      <c r="B31" s="10"/>
      <c r="C31" s="10"/>
      <c r="D31" s="10"/>
      <c r="E31" s="10"/>
      <c r="F31" s="10" t="s">
        <v>116</v>
      </c>
      <c r="G31" s="16">
        <v>0.6</v>
      </c>
      <c r="H31" s="22"/>
    </row>
    <row r="32" spans="1:8" ht="22.9" customHeight="1">
      <c r="A32" s="7"/>
      <c r="B32" s="10" t="s">
        <v>95</v>
      </c>
      <c r="C32" s="10" t="s">
        <v>97</v>
      </c>
      <c r="D32" s="10" t="s">
        <v>113</v>
      </c>
      <c r="E32" s="10" t="s">
        <v>73</v>
      </c>
      <c r="F32" s="10" t="s">
        <v>380</v>
      </c>
      <c r="G32" s="17">
        <v>0.6</v>
      </c>
      <c r="H32" s="22"/>
    </row>
    <row r="33" spans="1:8" ht="22.9" customHeight="1">
      <c r="B33" s="10"/>
      <c r="C33" s="10"/>
      <c r="D33" s="10"/>
      <c r="E33" s="10"/>
      <c r="F33" s="10" t="s">
        <v>120</v>
      </c>
      <c r="G33" s="16">
        <v>0.14000000000000001</v>
      </c>
      <c r="H33" s="22"/>
    </row>
    <row r="34" spans="1:8" ht="22.9" customHeight="1">
      <c r="A34" s="7"/>
      <c r="B34" s="10" t="s">
        <v>108</v>
      </c>
      <c r="C34" s="10" t="s">
        <v>97</v>
      </c>
      <c r="D34" s="10" t="s">
        <v>119</v>
      </c>
      <c r="E34" s="10" t="s">
        <v>73</v>
      </c>
      <c r="F34" s="10" t="s">
        <v>381</v>
      </c>
      <c r="G34" s="17">
        <v>0.14000000000000001</v>
      </c>
      <c r="H34" s="22"/>
    </row>
    <row r="35" spans="1:8" ht="22.9" customHeight="1">
      <c r="B35" s="10"/>
      <c r="C35" s="10"/>
      <c r="D35" s="10"/>
      <c r="E35" s="10"/>
      <c r="F35" s="10" t="s">
        <v>114</v>
      </c>
      <c r="G35" s="16">
        <v>16.88</v>
      </c>
      <c r="H35" s="22"/>
    </row>
    <row r="36" spans="1:8" ht="22.9" customHeight="1">
      <c r="A36" s="65"/>
      <c r="B36" s="10" t="s">
        <v>108</v>
      </c>
      <c r="C36" s="10" t="s">
        <v>97</v>
      </c>
      <c r="D36" s="10" t="s">
        <v>113</v>
      </c>
      <c r="E36" s="10" t="s">
        <v>73</v>
      </c>
      <c r="F36" s="10" t="s">
        <v>382</v>
      </c>
      <c r="G36" s="17">
        <v>6.88</v>
      </c>
      <c r="H36" s="22"/>
    </row>
    <row r="37" spans="1:8" ht="22.9" customHeight="1">
      <c r="A37" s="65"/>
      <c r="B37" s="10" t="s">
        <v>108</v>
      </c>
      <c r="C37" s="10" t="s">
        <v>97</v>
      </c>
      <c r="D37" s="10" t="s">
        <v>113</v>
      </c>
      <c r="E37" s="10" t="s">
        <v>73</v>
      </c>
      <c r="F37" s="10" t="s">
        <v>383</v>
      </c>
      <c r="G37" s="17">
        <v>10</v>
      </c>
      <c r="H37" s="22"/>
    </row>
    <row r="38" spans="1:8" ht="22.9" customHeight="1">
      <c r="B38" s="10"/>
      <c r="C38" s="10"/>
      <c r="D38" s="10"/>
      <c r="E38" s="10"/>
      <c r="F38" s="10" t="s">
        <v>76</v>
      </c>
      <c r="G38" s="16">
        <v>23.16</v>
      </c>
      <c r="H38" s="21"/>
    </row>
    <row r="39" spans="1:8" ht="22.9" customHeight="1">
      <c r="A39" s="7"/>
      <c r="B39" s="10"/>
      <c r="C39" s="10"/>
      <c r="D39" s="10"/>
      <c r="E39" s="10"/>
      <c r="F39" s="10" t="s">
        <v>110</v>
      </c>
      <c r="G39" s="16">
        <v>16.16</v>
      </c>
      <c r="H39" s="22"/>
    </row>
    <row r="40" spans="1:8" ht="22.9" customHeight="1">
      <c r="A40" s="7"/>
      <c r="B40" s="10" t="s">
        <v>108</v>
      </c>
      <c r="C40" s="10" t="s">
        <v>97</v>
      </c>
      <c r="D40" s="10" t="s">
        <v>106</v>
      </c>
      <c r="E40" s="10" t="s">
        <v>75</v>
      </c>
      <c r="F40" s="10" t="s">
        <v>384</v>
      </c>
      <c r="G40" s="17">
        <v>16.16</v>
      </c>
      <c r="H40" s="22"/>
    </row>
    <row r="41" spans="1:8" ht="22.9" customHeight="1">
      <c r="B41" s="10"/>
      <c r="C41" s="10"/>
      <c r="D41" s="10"/>
      <c r="E41" s="10"/>
      <c r="F41" s="10" t="s">
        <v>114</v>
      </c>
      <c r="G41" s="16">
        <v>7</v>
      </c>
      <c r="H41" s="22"/>
    </row>
    <row r="42" spans="1:8" ht="22.9" customHeight="1">
      <c r="A42" s="7"/>
      <c r="B42" s="10" t="s">
        <v>108</v>
      </c>
      <c r="C42" s="10" t="s">
        <v>97</v>
      </c>
      <c r="D42" s="10" t="s">
        <v>113</v>
      </c>
      <c r="E42" s="10" t="s">
        <v>75</v>
      </c>
      <c r="F42" s="10" t="s">
        <v>385</v>
      </c>
      <c r="G42" s="17">
        <v>7</v>
      </c>
      <c r="H42" s="22"/>
    </row>
    <row r="43" spans="1:8" ht="22.9" customHeight="1">
      <c r="B43" s="10"/>
      <c r="C43" s="10"/>
      <c r="D43" s="10"/>
      <c r="E43" s="10"/>
      <c r="F43" s="10" t="s">
        <v>78</v>
      </c>
      <c r="G43" s="16">
        <v>58.39</v>
      </c>
      <c r="H43" s="21"/>
    </row>
    <row r="44" spans="1:8" ht="22.9" customHeight="1">
      <c r="A44" s="7"/>
      <c r="B44" s="10"/>
      <c r="C44" s="10"/>
      <c r="D44" s="10"/>
      <c r="E44" s="10"/>
      <c r="F44" s="10" t="s">
        <v>120</v>
      </c>
      <c r="G44" s="16">
        <v>12</v>
      </c>
      <c r="H44" s="22"/>
    </row>
    <row r="45" spans="1:8" ht="22.9" customHeight="1">
      <c r="A45" s="7"/>
      <c r="B45" s="10" t="s">
        <v>108</v>
      </c>
      <c r="C45" s="10" t="s">
        <v>97</v>
      </c>
      <c r="D45" s="10" t="s">
        <v>119</v>
      </c>
      <c r="E45" s="10" t="s">
        <v>77</v>
      </c>
      <c r="F45" s="10" t="s">
        <v>386</v>
      </c>
      <c r="G45" s="17">
        <v>12</v>
      </c>
      <c r="H45" s="22"/>
    </row>
    <row r="46" spans="1:8" ht="22.9" customHeight="1">
      <c r="B46" s="10"/>
      <c r="C46" s="10"/>
      <c r="D46" s="10"/>
      <c r="E46" s="10"/>
      <c r="F46" s="10" t="s">
        <v>114</v>
      </c>
      <c r="G46" s="16">
        <v>46.39</v>
      </c>
      <c r="H46" s="22"/>
    </row>
    <row r="47" spans="1:8" ht="22.9" customHeight="1">
      <c r="A47" s="65"/>
      <c r="B47" s="10" t="s">
        <v>108</v>
      </c>
      <c r="C47" s="10" t="s">
        <v>97</v>
      </c>
      <c r="D47" s="10" t="s">
        <v>113</v>
      </c>
      <c r="E47" s="10" t="s">
        <v>77</v>
      </c>
      <c r="F47" s="10" t="s">
        <v>387</v>
      </c>
      <c r="G47" s="17">
        <v>10</v>
      </c>
      <c r="H47" s="22"/>
    </row>
    <row r="48" spans="1:8" ht="22.9" customHeight="1">
      <c r="A48" s="65"/>
      <c r="B48" s="10" t="s">
        <v>108</v>
      </c>
      <c r="C48" s="10" t="s">
        <v>97</v>
      </c>
      <c r="D48" s="10" t="s">
        <v>113</v>
      </c>
      <c r="E48" s="10" t="s">
        <v>77</v>
      </c>
      <c r="F48" s="10" t="s">
        <v>388</v>
      </c>
      <c r="G48" s="17">
        <v>9.1999999999999993</v>
      </c>
      <c r="H48" s="22"/>
    </row>
    <row r="49" spans="1:8" ht="22.9" customHeight="1">
      <c r="A49" s="65"/>
      <c r="B49" s="10" t="s">
        <v>108</v>
      </c>
      <c r="C49" s="10" t="s">
        <v>97</v>
      </c>
      <c r="D49" s="10" t="s">
        <v>113</v>
      </c>
      <c r="E49" s="10" t="s">
        <v>77</v>
      </c>
      <c r="F49" s="10" t="s">
        <v>389</v>
      </c>
      <c r="G49" s="17">
        <v>7.83</v>
      </c>
      <c r="H49" s="22"/>
    </row>
    <row r="50" spans="1:8" ht="22.9" customHeight="1">
      <c r="A50" s="65"/>
      <c r="B50" s="10" t="s">
        <v>108</v>
      </c>
      <c r="C50" s="10" t="s">
        <v>97</v>
      </c>
      <c r="D50" s="10" t="s">
        <v>113</v>
      </c>
      <c r="E50" s="10" t="s">
        <v>77</v>
      </c>
      <c r="F50" s="10" t="s">
        <v>390</v>
      </c>
      <c r="G50" s="17">
        <v>9.52</v>
      </c>
      <c r="H50" s="22"/>
    </row>
    <row r="51" spans="1:8" ht="22.9" customHeight="1">
      <c r="A51" s="65"/>
      <c r="B51" s="10" t="s">
        <v>108</v>
      </c>
      <c r="C51" s="10" t="s">
        <v>97</v>
      </c>
      <c r="D51" s="10" t="s">
        <v>113</v>
      </c>
      <c r="E51" s="10" t="s">
        <v>77</v>
      </c>
      <c r="F51" s="10" t="s">
        <v>391</v>
      </c>
      <c r="G51" s="17">
        <v>9.84</v>
      </c>
      <c r="H51" s="22"/>
    </row>
    <row r="52" spans="1:8" ht="22.9" customHeight="1">
      <c r="B52" s="10"/>
      <c r="C52" s="10"/>
      <c r="D52" s="10"/>
      <c r="E52" s="10"/>
      <c r="F52" s="10" t="s">
        <v>80</v>
      </c>
      <c r="G52" s="16">
        <v>34.17</v>
      </c>
      <c r="H52" s="21"/>
    </row>
    <row r="53" spans="1:8" ht="22.9" customHeight="1">
      <c r="A53" s="7"/>
      <c r="B53" s="10"/>
      <c r="C53" s="10"/>
      <c r="D53" s="10"/>
      <c r="E53" s="10"/>
      <c r="F53" s="10" t="s">
        <v>109</v>
      </c>
      <c r="G53" s="16">
        <v>1.82</v>
      </c>
      <c r="H53" s="22"/>
    </row>
    <row r="54" spans="1:8" ht="22.9" customHeight="1">
      <c r="A54" s="7"/>
      <c r="B54" s="10" t="s">
        <v>108</v>
      </c>
      <c r="C54" s="10" t="s">
        <v>96</v>
      </c>
      <c r="D54" s="10" t="s">
        <v>97</v>
      </c>
      <c r="E54" s="10" t="s">
        <v>79</v>
      </c>
      <c r="F54" s="10" t="s">
        <v>392</v>
      </c>
      <c r="G54" s="17">
        <v>1.82</v>
      </c>
      <c r="H54" s="22"/>
    </row>
    <row r="55" spans="1:8" ht="22.9" customHeight="1">
      <c r="B55" s="10"/>
      <c r="C55" s="10"/>
      <c r="D55" s="10"/>
      <c r="E55" s="10"/>
      <c r="F55" s="10" t="s">
        <v>122</v>
      </c>
      <c r="G55" s="16">
        <v>23.26</v>
      </c>
      <c r="H55" s="22"/>
    </row>
    <row r="56" spans="1:8" ht="22.9" customHeight="1">
      <c r="A56" s="7"/>
      <c r="B56" s="10" t="s">
        <v>108</v>
      </c>
      <c r="C56" s="10" t="s">
        <v>96</v>
      </c>
      <c r="D56" s="10" t="s">
        <v>111</v>
      </c>
      <c r="E56" s="10" t="s">
        <v>79</v>
      </c>
      <c r="F56" s="10" t="s">
        <v>393</v>
      </c>
      <c r="G56" s="17">
        <v>23.26</v>
      </c>
      <c r="H56" s="22"/>
    </row>
    <row r="57" spans="1:8" ht="22.9" customHeight="1">
      <c r="B57" s="10"/>
      <c r="C57" s="10"/>
      <c r="D57" s="10"/>
      <c r="E57" s="10"/>
      <c r="F57" s="10" t="s">
        <v>115</v>
      </c>
      <c r="G57" s="16">
        <v>9.09</v>
      </c>
      <c r="H57" s="22"/>
    </row>
    <row r="58" spans="1:8" ht="22.9" customHeight="1">
      <c r="A58" s="7"/>
      <c r="B58" s="10" t="s">
        <v>108</v>
      </c>
      <c r="C58" s="10" t="s">
        <v>96</v>
      </c>
      <c r="D58" s="10" t="s">
        <v>113</v>
      </c>
      <c r="E58" s="10" t="s">
        <v>79</v>
      </c>
      <c r="F58" s="10" t="s">
        <v>394</v>
      </c>
      <c r="G58" s="17">
        <v>9.09</v>
      </c>
      <c r="H58" s="22"/>
    </row>
    <row r="59" spans="1:8" ht="22.9" customHeight="1">
      <c r="B59" s="10"/>
      <c r="C59" s="10"/>
      <c r="D59" s="10"/>
      <c r="E59" s="10"/>
      <c r="F59" s="10" t="s">
        <v>82</v>
      </c>
      <c r="G59" s="16">
        <v>478.95</v>
      </c>
      <c r="H59" s="21"/>
    </row>
    <row r="60" spans="1:8" ht="22.9" customHeight="1">
      <c r="A60" s="7"/>
      <c r="B60" s="10"/>
      <c r="C60" s="10"/>
      <c r="D60" s="10"/>
      <c r="E60" s="10"/>
      <c r="F60" s="10" t="s">
        <v>126</v>
      </c>
      <c r="G60" s="16">
        <v>100</v>
      </c>
      <c r="H60" s="22"/>
    </row>
    <row r="61" spans="1:8" ht="22.9" customHeight="1">
      <c r="A61" s="7"/>
      <c r="B61" s="10" t="s">
        <v>123</v>
      </c>
      <c r="C61" s="10" t="s">
        <v>124</v>
      </c>
      <c r="D61" s="10" t="s">
        <v>125</v>
      </c>
      <c r="E61" s="10" t="s">
        <v>81</v>
      </c>
      <c r="F61" s="10" t="s">
        <v>395</v>
      </c>
      <c r="G61" s="17">
        <v>100</v>
      </c>
      <c r="H61" s="22"/>
    </row>
    <row r="62" spans="1:8" ht="22.9" customHeight="1">
      <c r="B62" s="10"/>
      <c r="C62" s="10"/>
      <c r="D62" s="10"/>
      <c r="E62" s="10"/>
      <c r="F62" s="10" t="s">
        <v>127</v>
      </c>
      <c r="G62" s="16">
        <v>357.98</v>
      </c>
      <c r="H62" s="22"/>
    </row>
    <row r="63" spans="1:8" ht="22.9" customHeight="1">
      <c r="A63" s="65"/>
      <c r="B63" s="10" t="s">
        <v>108</v>
      </c>
      <c r="C63" s="10" t="s">
        <v>97</v>
      </c>
      <c r="D63" s="10" t="s">
        <v>100</v>
      </c>
      <c r="E63" s="10" t="s">
        <v>81</v>
      </c>
      <c r="F63" s="10" t="s">
        <v>396</v>
      </c>
      <c r="G63" s="17">
        <v>265.98</v>
      </c>
      <c r="H63" s="22"/>
    </row>
    <row r="64" spans="1:8" ht="22.9" customHeight="1">
      <c r="A64" s="65"/>
      <c r="B64" s="10" t="s">
        <v>108</v>
      </c>
      <c r="C64" s="10" t="s">
        <v>97</v>
      </c>
      <c r="D64" s="10" t="s">
        <v>100</v>
      </c>
      <c r="E64" s="10" t="s">
        <v>81</v>
      </c>
      <c r="F64" s="10" t="s">
        <v>397</v>
      </c>
      <c r="G64" s="17">
        <v>65.34</v>
      </c>
      <c r="H64" s="22"/>
    </row>
    <row r="65" spans="1:8" ht="22.9" customHeight="1">
      <c r="A65" s="65"/>
      <c r="B65" s="10" t="s">
        <v>108</v>
      </c>
      <c r="C65" s="10" t="s">
        <v>97</v>
      </c>
      <c r="D65" s="10" t="s">
        <v>100</v>
      </c>
      <c r="E65" s="10" t="s">
        <v>81</v>
      </c>
      <c r="F65" s="10" t="s">
        <v>398</v>
      </c>
      <c r="G65" s="17">
        <v>6.2</v>
      </c>
      <c r="H65" s="22"/>
    </row>
    <row r="66" spans="1:8" ht="22.9" customHeight="1">
      <c r="A66" s="65"/>
      <c r="B66" s="10" t="s">
        <v>108</v>
      </c>
      <c r="C66" s="10" t="s">
        <v>97</v>
      </c>
      <c r="D66" s="10" t="s">
        <v>100</v>
      </c>
      <c r="E66" s="10" t="s">
        <v>81</v>
      </c>
      <c r="F66" s="10" t="s">
        <v>399</v>
      </c>
      <c r="G66" s="17">
        <v>15</v>
      </c>
      <c r="H66" s="22"/>
    </row>
    <row r="67" spans="1:8" ht="22.9" customHeight="1">
      <c r="A67" s="65"/>
      <c r="B67" s="10" t="s">
        <v>108</v>
      </c>
      <c r="C67" s="10" t="s">
        <v>97</v>
      </c>
      <c r="D67" s="10" t="s">
        <v>100</v>
      </c>
      <c r="E67" s="10" t="s">
        <v>81</v>
      </c>
      <c r="F67" s="10" t="s">
        <v>400</v>
      </c>
      <c r="G67" s="17">
        <v>5.46</v>
      </c>
      <c r="H67" s="22"/>
    </row>
    <row r="68" spans="1:8" ht="22.9" customHeight="1">
      <c r="B68" s="10"/>
      <c r="C68" s="10"/>
      <c r="D68" s="10"/>
      <c r="E68" s="10"/>
      <c r="F68" s="10" t="s">
        <v>114</v>
      </c>
      <c r="G68" s="16">
        <v>0.97</v>
      </c>
      <c r="H68" s="22"/>
    </row>
    <row r="69" spans="1:8" ht="22.9" customHeight="1">
      <c r="A69" s="7"/>
      <c r="B69" s="10" t="s">
        <v>108</v>
      </c>
      <c r="C69" s="10" t="s">
        <v>97</v>
      </c>
      <c r="D69" s="10" t="s">
        <v>113</v>
      </c>
      <c r="E69" s="10" t="s">
        <v>81</v>
      </c>
      <c r="F69" s="10" t="s">
        <v>401</v>
      </c>
      <c r="G69" s="17">
        <v>0.97</v>
      </c>
      <c r="H69" s="22"/>
    </row>
    <row r="70" spans="1:8" ht="22.9" customHeight="1">
      <c r="B70" s="10"/>
      <c r="C70" s="10"/>
      <c r="D70" s="10"/>
      <c r="E70" s="10"/>
      <c r="F70" s="10" t="s">
        <v>129</v>
      </c>
      <c r="G70" s="16">
        <v>20</v>
      </c>
      <c r="H70" s="22"/>
    </row>
    <row r="71" spans="1:8" ht="22.9" customHeight="1">
      <c r="A71" s="7"/>
      <c r="B71" s="10" t="s">
        <v>108</v>
      </c>
      <c r="C71" s="10" t="s">
        <v>128</v>
      </c>
      <c r="D71" s="10" t="s">
        <v>125</v>
      </c>
      <c r="E71" s="10" t="s">
        <v>81</v>
      </c>
      <c r="F71" s="10" t="s">
        <v>376</v>
      </c>
      <c r="G71" s="17">
        <v>20</v>
      </c>
      <c r="H71" s="22"/>
    </row>
    <row r="72" spans="1:8" ht="22.9" customHeight="1">
      <c r="B72" s="10"/>
      <c r="C72" s="10"/>
      <c r="D72" s="10"/>
      <c r="E72" s="10"/>
      <c r="F72" s="10" t="s">
        <v>84</v>
      </c>
      <c r="G72" s="16">
        <v>50</v>
      </c>
      <c r="H72" s="21"/>
    </row>
    <row r="73" spans="1:8" ht="22.9" customHeight="1">
      <c r="A73" s="7"/>
      <c r="B73" s="10"/>
      <c r="C73" s="10"/>
      <c r="D73" s="10"/>
      <c r="E73" s="10"/>
      <c r="F73" s="10" t="s">
        <v>114</v>
      </c>
      <c r="G73" s="16">
        <v>50</v>
      </c>
      <c r="H73" s="22"/>
    </row>
    <row r="74" spans="1:8" ht="22.9" customHeight="1">
      <c r="A74" s="65"/>
      <c r="B74" s="10" t="s">
        <v>108</v>
      </c>
      <c r="C74" s="10" t="s">
        <v>97</v>
      </c>
      <c r="D74" s="10" t="s">
        <v>113</v>
      </c>
      <c r="E74" s="10" t="s">
        <v>83</v>
      </c>
      <c r="F74" s="10" t="s">
        <v>402</v>
      </c>
      <c r="G74" s="17">
        <v>2</v>
      </c>
      <c r="H74" s="22"/>
    </row>
    <row r="75" spans="1:8" ht="22.9" customHeight="1">
      <c r="A75" s="65"/>
      <c r="B75" s="10" t="s">
        <v>108</v>
      </c>
      <c r="C75" s="10" t="s">
        <v>97</v>
      </c>
      <c r="D75" s="10" t="s">
        <v>113</v>
      </c>
      <c r="E75" s="10" t="s">
        <v>83</v>
      </c>
      <c r="F75" s="10" t="s">
        <v>403</v>
      </c>
      <c r="G75" s="17">
        <v>23</v>
      </c>
      <c r="H75" s="22"/>
    </row>
    <row r="76" spans="1:8" ht="22.9" customHeight="1">
      <c r="A76" s="65"/>
      <c r="B76" s="10" t="s">
        <v>108</v>
      </c>
      <c r="C76" s="10" t="s">
        <v>97</v>
      </c>
      <c r="D76" s="10" t="s">
        <v>113</v>
      </c>
      <c r="E76" s="10" t="s">
        <v>83</v>
      </c>
      <c r="F76" s="10" t="s">
        <v>404</v>
      </c>
      <c r="G76" s="17">
        <v>20</v>
      </c>
      <c r="H76" s="22"/>
    </row>
    <row r="77" spans="1:8" ht="22.9" customHeight="1">
      <c r="A77" s="65"/>
      <c r="B77" s="10" t="s">
        <v>108</v>
      </c>
      <c r="C77" s="10" t="s">
        <v>97</v>
      </c>
      <c r="D77" s="10" t="s">
        <v>113</v>
      </c>
      <c r="E77" s="10" t="s">
        <v>83</v>
      </c>
      <c r="F77" s="10" t="s">
        <v>405</v>
      </c>
      <c r="G77" s="17">
        <v>5</v>
      </c>
      <c r="H77" s="22"/>
    </row>
    <row r="78" spans="1:8" ht="9.75" customHeight="1">
      <c r="A78" s="11"/>
      <c r="B78" s="12"/>
      <c r="C78" s="12"/>
      <c r="D78" s="12"/>
      <c r="E78" s="12"/>
      <c r="F78" s="11"/>
      <c r="G78" s="11"/>
      <c r="H78" s="24"/>
    </row>
  </sheetData>
  <mergeCells count="13">
    <mergeCell ref="A23:A27"/>
    <mergeCell ref="A36:A37"/>
    <mergeCell ref="A47:A51"/>
    <mergeCell ref="A63:A67"/>
    <mergeCell ref="A74:A77"/>
    <mergeCell ref="B1:D1"/>
    <mergeCell ref="B2:G2"/>
    <mergeCell ref="B3:F3"/>
    <mergeCell ref="B4:D4"/>
    <mergeCell ref="A10:A19"/>
    <mergeCell ref="E4:E5"/>
    <mergeCell ref="F4:F5"/>
    <mergeCell ref="G4:G5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dcterms:created xsi:type="dcterms:W3CDTF">2022-02-22T14:36:00Z</dcterms:created>
  <dcterms:modified xsi:type="dcterms:W3CDTF">2023-06-29T07:57:27Z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